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9200" windowHeight="823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2" l="1"/>
  <c r="F6" i="2"/>
  <c r="G6" i="2"/>
  <c r="E8" i="2"/>
  <c r="F8" i="2"/>
  <c r="G8" i="2"/>
  <c r="H8" i="2"/>
  <c r="E10" i="2"/>
  <c r="F10" i="2"/>
  <c r="G10" i="2"/>
  <c r="H10" i="2"/>
  <c r="E11" i="2"/>
  <c r="F11" i="2"/>
  <c r="G11" i="2"/>
  <c r="H11" i="2"/>
  <c r="E12" i="2"/>
  <c r="F12" i="2"/>
  <c r="G12" i="2"/>
  <c r="H12" i="2"/>
  <c r="E13" i="2"/>
  <c r="F13" i="2"/>
  <c r="G13" i="2"/>
  <c r="H13" i="2"/>
  <c r="E14" i="2"/>
  <c r="F14" i="2"/>
  <c r="G14" i="2"/>
  <c r="H14" i="2"/>
  <c r="E15" i="2"/>
  <c r="F15" i="2"/>
  <c r="G15" i="2"/>
  <c r="H15" i="2"/>
  <c r="E16" i="2"/>
  <c r="F16" i="2"/>
  <c r="G16" i="2"/>
  <c r="H16" i="2"/>
  <c r="E17" i="2"/>
  <c r="F17" i="2"/>
  <c r="G17" i="2"/>
  <c r="H17" i="2"/>
  <c r="E18" i="2"/>
  <c r="F18" i="2"/>
  <c r="G18" i="2"/>
  <c r="H18" i="2"/>
  <c r="E19" i="2"/>
  <c r="F19" i="2"/>
  <c r="G19" i="2"/>
  <c r="H19" i="2"/>
  <c r="E20" i="2"/>
  <c r="F20" i="2"/>
  <c r="G20" i="2"/>
  <c r="H20" i="2"/>
  <c r="E21" i="2"/>
  <c r="F21" i="2"/>
  <c r="G21" i="2"/>
  <c r="H21" i="2"/>
  <c r="E22" i="2"/>
  <c r="F22" i="2"/>
  <c r="G22" i="2"/>
  <c r="H22" i="2"/>
  <c r="E23" i="2"/>
  <c r="F23" i="2"/>
  <c r="G23" i="2"/>
  <c r="H23" i="2"/>
  <c r="E24" i="2"/>
  <c r="F24" i="2"/>
  <c r="G24" i="2"/>
  <c r="H24" i="2"/>
  <c r="E25" i="2"/>
  <c r="F25" i="2"/>
  <c r="G25" i="2"/>
  <c r="H25" i="2"/>
  <c r="E26" i="2"/>
  <c r="F26" i="2"/>
  <c r="G26" i="2"/>
  <c r="H26" i="2"/>
  <c r="E27" i="2"/>
  <c r="F27" i="2"/>
  <c r="G27" i="2"/>
  <c r="H27" i="2"/>
  <c r="E28" i="2"/>
  <c r="F28" i="2"/>
  <c r="G28" i="2"/>
  <c r="H28" i="2"/>
  <c r="E29" i="2"/>
  <c r="F29" i="2"/>
  <c r="G29" i="2"/>
  <c r="H29" i="2"/>
  <c r="E30" i="2"/>
  <c r="F30" i="2"/>
  <c r="G30" i="2"/>
  <c r="H30" i="2"/>
  <c r="E31" i="2"/>
  <c r="F31" i="2"/>
  <c r="G31" i="2"/>
  <c r="H31" i="2"/>
  <c r="E32" i="2"/>
  <c r="F32" i="2"/>
  <c r="G32" i="2"/>
  <c r="H32" i="2"/>
  <c r="E33" i="2"/>
  <c r="F33" i="2"/>
  <c r="G33" i="2"/>
  <c r="H33" i="2"/>
  <c r="H31" i="1" l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11" i="1"/>
  <c r="E7" i="1"/>
  <c r="E8" i="1"/>
  <c r="E9" i="1"/>
  <c r="E10" i="1"/>
  <c r="E6" i="1"/>
  <c r="F7" i="1"/>
  <c r="G7" i="1"/>
  <c r="F8" i="1"/>
  <c r="G8" i="1"/>
  <c r="F9" i="1"/>
  <c r="G9" i="1"/>
  <c r="F10" i="1"/>
  <c r="G10" i="1"/>
  <c r="F11" i="1"/>
  <c r="G11" i="1"/>
  <c r="F12" i="1"/>
  <c r="G12" i="1"/>
  <c r="F13" i="1"/>
  <c r="G13" i="1"/>
  <c r="F14" i="1"/>
  <c r="G14" i="1"/>
  <c r="F15" i="1"/>
  <c r="G15" i="1"/>
  <c r="F16" i="1"/>
  <c r="G16" i="1"/>
  <c r="F17" i="1"/>
  <c r="G17" i="1"/>
  <c r="F18" i="1"/>
  <c r="G18" i="1"/>
  <c r="F19" i="1"/>
  <c r="G19" i="1"/>
  <c r="F20" i="1"/>
  <c r="G20" i="1"/>
  <c r="F21" i="1"/>
  <c r="G21" i="1"/>
  <c r="F22" i="1"/>
  <c r="G22" i="1"/>
  <c r="F23" i="1"/>
  <c r="G23" i="1"/>
  <c r="F24" i="1"/>
  <c r="G24" i="1"/>
  <c r="F25" i="1"/>
  <c r="G25" i="1"/>
  <c r="F26" i="1"/>
  <c r="G26" i="1"/>
  <c r="F27" i="1"/>
  <c r="G27" i="1"/>
  <c r="F28" i="1"/>
  <c r="G28" i="1"/>
  <c r="F29" i="1"/>
  <c r="G29" i="1"/>
  <c r="F30" i="1"/>
  <c r="G30" i="1"/>
  <c r="F31" i="1"/>
  <c r="G31" i="1"/>
  <c r="G6" i="1"/>
  <c r="F6" i="1"/>
</calcChain>
</file>

<file path=xl/sharedStrings.xml><?xml version="1.0" encoding="utf-8"?>
<sst xmlns="http://schemas.openxmlformats.org/spreadsheetml/2006/main" count="119" uniqueCount="49">
  <si>
    <t>年份</t>
  </si>
  <si>
    <t>人口</t>
  </si>
  <si>
    <t>GDP</t>
  </si>
  <si>
    <t>纤维产量</t>
  </si>
  <si>
    <t>万人</t>
  </si>
  <si>
    <t>万吨</t>
  </si>
  <si>
    <t>1950</t>
  </si>
  <si>
    <t>1960</t>
  </si>
  <si>
    <t>1970</t>
  </si>
  <si>
    <t>1980</t>
  </si>
  <si>
    <t>1990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</si>
  <si>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</si>
  <si>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</si>
  <si>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</si>
  <si>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</si>
  <si>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</si>
  <si>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</si>
  <si>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</si>
  <si>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</si>
  <si>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</si>
  <si>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</si>
  <si>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</si>
  <si>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</si>
  <si>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</si>
  <si>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</si>
  <si>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</si>
  <si>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</si>
  <si>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</si>
  <si>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</si>
  <si>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</si>
  <si>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</si>
  <si>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</si>
  <si>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人均GDP</t>
    <phoneticPr fontId="2" type="noConversion"/>
  </si>
  <si>
    <t>人均纤维产量</t>
    <phoneticPr fontId="2" type="noConversion"/>
  </si>
  <si>
    <t>1960年以来全球人均GDP及纤维产量简况</t>
    <phoneticPr fontId="2" type="noConversion"/>
  </si>
  <si>
    <t>美元/人</t>
    <phoneticPr fontId="2" type="noConversion"/>
  </si>
  <si>
    <t>千克/人</t>
    <phoneticPr fontId="2" type="noConversion"/>
  </si>
  <si>
    <t>亿美元</t>
    <phoneticPr fontId="2" type="noConversion"/>
  </si>
  <si>
    <t>%</t>
    <phoneticPr fontId="2" type="noConversion"/>
  </si>
  <si>
    <t>纤维产量增长率</t>
    <phoneticPr fontId="2" type="noConversion"/>
  </si>
  <si>
    <t>%</t>
    <phoneticPr fontId="2" type="noConversion"/>
  </si>
  <si>
    <t>人均纤维产量增长率</t>
    <phoneticPr fontId="2" type="noConversion"/>
  </si>
  <si>
    <t xml:space="preserve">说明：人口和GDP数据根据世界银行网站数据（2021年数据系据世行公布增长率推算），纤维产量根据日本化纤手册数据整理（2020和2021年数据系估算），仅供参考。 中咨老科协 张其伟 </t>
    <phoneticPr fontId="2" type="noConversion"/>
  </si>
  <si>
    <t>2022.9.1</t>
    <phoneticPr fontId="2" type="noConversion"/>
  </si>
  <si>
    <t xml:space="preserve"> 年份</t>
  </si>
  <si>
    <t>中国粗钢产量占世界（%）</t>
  </si>
  <si>
    <t>人均粗钢产量（公斤/人）</t>
  </si>
  <si>
    <t>世界</t>
  </si>
  <si>
    <t>中国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</si>
</sst>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5" x14ac:knownFonts="1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6" fontId="0" fillId="0" borderId="8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2" fontId="0" fillId="0" borderId="1" xfId="0" applyNumberForma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176" fontId="0" fillId="0" borderId="9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2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676275</xdr:colOff>
      <xdr:row>39</xdr:row>
      <xdr:rowOff>66675</xdr:rowOff>
    </xdr:from>
    <xdr:ext cx="184731" cy="264560"/>
    <xdr:sp macro="" textlink="">
      <xdr:nvSpPr>
        <xdr:cNvPr id="2" name="文本框 1"/>
        <xdr:cNvSpPr txBox="1"/>
      </xdr:nvSpPr>
      <xdr:spPr>
        <a:xfrm>
          <a:off x="6162675" y="771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workbookViewId="0">
      <selection sqref="A1:H2"/>
    </sheetView>
  </sheetViews>
  <sheetFormatPr defaultRowHeight="13.5" x14ac:dyDescent="0.15"/>
  <cols>
    <col min="2" max="2" width="9.625" customWidth="1"/>
    <col min="3" max="3" width="10.5" customWidth="1"/>
    <col min="4" max="4" width="10.125" customWidth="1"/>
    <col min="5" max="5" width="9.25" customWidth="1"/>
    <col min="6" max="6" width="10.25" customWidth="1"/>
    <col min="7" max="7" width="13.25" customWidth="1"/>
    <col min="8" max="8" width="10.25" customWidth="1"/>
  </cols>
  <sheetData>
    <row r="1" spans="1:8" ht="40.5" customHeight="1" thickBot="1" x14ac:dyDescent="0.2">
      <c r="A1" s="28" t="s">
        <v>34</v>
      </c>
      <c r="B1" s="28"/>
      <c r="C1" s="28"/>
      <c r="D1" s="28"/>
      <c r="E1" s="28"/>
      <c r="F1" s="28"/>
      <c r="G1" s="28"/>
    </row>
    <row r="2" spans="1:8" ht="30.75" customHeight="1" x14ac:dyDescent="0.15">
      <c r="A2" s="3" t="s">
        <v>0</v>
      </c>
      <c r="B2" s="4" t="s">
        <v>1</v>
      </c>
      <c r="C2" s="4" t="s">
        <v>2</v>
      </c>
      <c r="D2" s="4" t="s">
        <v>3</v>
      </c>
      <c r="E2" s="14" t="s">
        <v>39</v>
      </c>
      <c r="F2" s="11" t="s">
        <v>32</v>
      </c>
      <c r="G2" s="11" t="s">
        <v>33</v>
      </c>
      <c r="H2" s="15" t="s">
        <v>41</v>
      </c>
    </row>
    <row r="3" spans="1:8" ht="24" customHeight="1" x14ac:dyDescent="0.15">
      <c r="A3" s="5"/>
      <c r="B3" s="1" t="s">
        <v>4</v>
      </c>
      <c r="C3" s="1" t="s">
        <v>37</v>
      </c>
      <c r="D3" s="1" t="s">
        <v>5</v>
      </c>
      <c r="E3" s="1" t="s">
        <v>38</v>
      </c>
      <c r="F3" s="1" t="s">
        <v>35</v>
      </c>
      <c r="G3" s="1" t="s">
        <v>36</v>
      </c>
      <c r="H3" s="16" t="s">
        <v>40</v>
      </c>
    </row>
    <row r="4" spans="1:8" x14ac:dyDescent="0.15">
      <c r="A4" s="6">
        <v>1940</v>
      </c>
      <c r="B4" s="2"/>
      <c r="C4" s="2"/>
      <c r="D4" s="2">
        <v>917.3</v>
      </c>
      <c r="E4" s="2"/>
      <c r="F4" s="9"/>
      <c r="G4" s="9"/>
      <c r="H4" s="12"/>
    </row>
    <row r="5" spans="1:8" x14ac:dyDescent="0.15">
      <c r="A5" s="6" t="s">
        <v>6</v>
      </c>
      <c r="B5" s="2"/>
      <c r="C5" s="2"/>
      <c r="D5" s="2">
        <v>938.1</v>
      </c>
      <c r="E5" s="13"/>
      <c r="F5" s="9"/>
      <c r="G5" s="9"/>
      <c r="H5" s="17"/>
    </row>
    <row r="6" spans="1:8" x14ac:dyDescent="0.15">
      <c r="A6" s="6" t="s">
        <v>7</v>
      </c>
      <c r="B6" s="2">
        <v>302145.43570000003</v>
      </c>
      <c r="C6" s="2">
        <v>11394.335804728957</v>
      </c>
      <c r="D6" s="2">
        <v>1493.4</v>
      </c>
      <c r="E6" s="13">
        <f>(D6/D5-1)*100/10</f>
        <v>5.9194115765909832</v>
      </c>
      <c r="F6" s="2">
        <f>C6/B6*10000</f>
        <v>377.11427870260411</v>
      </c>
      <c r="G6" s="10">
        <f>D6/B6*1000</f>
        <v>4.9426528537164334</v>
      </c>
      <c r="H6" s="17"/>
    </row>
    <row r="7" spans="1:8" x14ac:dyDescent="0.15">
      <c r="A7" s="6" t="s">
        <v>8</v>
      </c>
      <c r="B7" s="2">
        <v>366740.52959999989</v>
      </c>
      <c r="C7" s="2">
        <v>27315.470846329277</v>
      </c>
      <c r="D7" s="2">
        <v>2184</v>
      </c>
      <c r="E7" s="13">
        <f t="shared" ref="E7:E10" si="0">(D7/D6-1)*100/10</f>
        <v>4.6243471273603847</v>
      </c>
      <c r="F7" s="2">
        <f t="shared" ref="F7:F31" si="1">C7/B7*10000</f>
        <v>744.81734746148663</v>
      </c>
      <c r="G7" s="10">
        <f t="shared" ref="G7:G31" si="2">D7/B7*1000</f>
        <v>5.9551640021408767</v>
      </c>
      <c r="H7" s="17">
        <f t="shared" ref="H7:H10" si="3">(G7/G6-1)*100/10</f>
        <v>2.0485176248279813</v>
      </c>
    </row>
    <row r="8" spans="1:8" x14ac:dyDescent="0.15">
      <c r="A8" s="6" t="s">
        <v>9</v>
      </c>
      <c r="B8" s="2">
        <v>441525.98519999982</v>
      </c>
      <c r="C8" s="2">
        <v>106702.51409829104</v>
      </c>
      <c r="D8" s="2">
        <v>2962.5</v>
      </c>
      <c r="E8" s="13">
        <f t="shared" si="0"/>
        <v>3.5645604395604402</v>
      </c>
      <c r="F8" s="2">
        <f t="shared" si="1"/>
        <v>2416.6757489926117</v>
      </c>
      <c r="G8" s="10">
        <f t="shared" si="2"/>
        <v>6.709684365820654</v>
      </c>
      <c r="H8" s="17">
        <f t="shared" si="3"/>
        <v>1.2670018212907785</v>
      </c>
    </row>
    <row r="9" spans="1:8" x14ac:dyDescent="0.15">
      <c r="A9" s="6" t="s">
        <v>10</v>
      </c>
      <c r="B9" s="2">
        <v>525978.40669999993</v>
      </c>
      <c r="C9" s="2">
        <v>224348.97138582368</v>
      </c>
      <c r="D9" s="2">
        <v>3944.3</v>
      </c>
      <c r="E9" s="13">
        <f t="shared" si="0"/>
        <v>3.3140928270042203</v>
      </c>
      <c r="F9" s="2">
        <f t="shared" si="1"/>
        <v>4265.364671401514</v>
      </c>
      <c r="G9" s="10">
        <f t="shared" si="2"/>
        <v>7.4989770487853775</v>
      </c>
      <c r="H9" s="17">
        <f t="shared" si="3"/>
        <v>1.1763484538638003</v>
      </c>
    </row>
    <row r="10" spans="1:8" x14ac:dyDescent="0.15">
      <c r="A10" s="6">
        <v>2000</v>
      </c>
      <c r="B10" s="2">
        <v>609215.15150000039</v>
      </c>
      <c r="C10" s="2">
        <v>334661.35802731634</v>
      </c>
      <c r="D10" s="2">
        <v>5334.1</v>
      </c>
      <c r="E10" s="13">
        <f t="shared" si="0"/>
        <v>3.523565651699923</v>
      </c>
      <c r="F10" s="2">
        <f t="shared" si="1"/>
        <v>5493.3196786606213</v>
      </c>
      <c r="G10" s="10">
        <f t="shared" si="2"/>
        <v>8.7556916253091526</v>
      </c>
      <c r="H10" s="17">
        <f t="shared" si="3"/>
        <v>1.6758480101326989</v>
      </c>
    </row>
    <row r="11" spans="1:8" x14ac:dyDescent="0.15">
      <c r="A11" s="6" t="s">
        <v>11</v>
      </c>
      <c r="B11" s="2">
        <v>617132.41960000026</v>
      </c>
      <c r="C11" s="2">
        <v>332776.85194932355</v>
      </c>
      <c r="D11" s="2">
        <v>5554.5</v>
      </c>
      <c r="E11" s="13">
        <f>(D11/D10-1)*100</f>
        <v>4.1319060385069495</v>
      </c>
      <c r="F11" s="2">
        <f t="shared" si="1"/>
        <v>5392.3087068576915</v>
      </c>
      <c r="G11" s="10">
        <f t="shared" si="2"/>
        <v>9.0004994448358389</v>
      </c>
      <c r="H11" s="17">
        <f>(G11/G10-1)*100</f>
        <v>2.7959849433144335</v>
      </c>
    </row>
    <row r="12" spans="1:8" x14ac:dyDescent="0.15">
      <c r="A12" s="6" t="s">
        <v>12</v>
      </c>
      <c r="B12" s="2">
        <v>625026.67480000004</v>
      </c>
      <c r="C12" s="2">
        <v>345839.16628121276</v>
      </c>
      <c r="D12" s="2">
        <v>5538.2</v>
      </c>
      <c r="E12" s="13">
        <f t="shared" ref="E12:E31" si="4">(D12/D11-1)*100</f>
        <v>-0.29345575659375234</v>
      </c>
      <c r="F12" s="2">
        <f t="shared" si="1"/>
        <v>5533.1905056992418</v>
      </c>
      <c r="G12" s="10">
        <f t="shared" si="2"/>
        <v>8.8607418263742872</v>
      </c>
      <c r="H12" s="17">
        <f t="shared" ref="H12:H31" si="5">(G12/G11-1)*100</f>
        <v>-1.5527762577857818</v>
      </c>
    </row>
    <row r="13" spans="1:8" x14ac:dyDescent="0.15">
      <c r="A13" s="6" t="s">
        <v>13</v>
      </c>
      <c r="B13" s="2">
        <v>632930.1478999994</v>
      </c>
      <c r="C13" s="2">
        <v>388004.86821433244</v>
      </c>
      <c r="D13" s="2">
        <v>5831.4</v>
      </c>
      <c r="E13" s="13">
        <f t="shared" si="4"/>
        <v>5.2941388898920305</v>
      </c>
      <c r="F13" s="2">
        <f t="shared" si="1"/>
        <v>6130.2952545663184</v>
      </c>
      <c r="G13" s="10">
        <f t="shared" si="2"/>
        <v>9.2133389748426691</v>
      </c>
      <c r="H13" s="17">
        <f t="shared" si="5"/>
        <v>3.9793186098579847</v>
      </c>
    </row>
    <row r="14" spans="1:8" x14ac:dyDescent="0.15">
      <c r="A14" s="6" t="s">
        <v>14</v>
      </c>
      <c r="B14" s="2">
        <v>640888.69710000011</v>
      </c>
      <c r="C14" s="2">
        <v>437334.72361789132</v>
      </c>
      <c r="D14" s="2">
        <v>6659.7</v>
      </c>
      <c r="E14" s="13">
        <f t="shared" si="4"/>
        <v>14.204136228007002</v>
      </c>
      <c r="F14" s="2">
        <f t="shared" si="1"/>
        <v>6823.8794910382458</v>
      </c>
      <c r="G14" s="10">
        <f t="shared" si="2"/>
        <v>10.391351930740734</v>
      </c>
      <c r="H14" s="17">
        <f t="shared" si="5"/>
        <v>12.785950447657136</v>
      </c>
    </row>
    <row r="15" spans="1:8" x14ac:dyDescent="0.15">
      <c r="A15" s="6" t="s">
        <v>15</v>
      </c>
      <c r="B15" s="2">
        <v>648900.22889999941</v>
      </c>
      <c r="C15" s="2">
        <v>473670.50992247975</v>
      </c>
      <c r="D15" s="2">
        <v>6728.2</v>
      </c>
      <c r="E15" s="13">
        <f t="shared" si="4"/>
        <v>1.0285748607294698</v>
      </c>
      <c r="F15" s="2">
        <f t="shared" si="1"/>
        <v>7299.5891945582289</v>
      </c>
      <c r="G15" s="10">
        <f t="shared" si="2"/>
        <v>10.368620167395362</v>
      </c>
      <c r="H15" s="17">
        <f t="shared" si="5"/>
        <v>-0.2187565534964242</v>
      </c>
    </row>
    <row r="16" spans="1:8" x14ac:dyDescent="0.15">
      <c r="A16" s="6" t="s">
        <v>16</v>
      </c>
      <c r="B16" s="2">
        <v>656989.70189999975</v>
      </c>
      <c r="C16" s="2">
        <v>513565.98827184521</v>
      </c>
      <c r="D16" s="2">
        <v>7089.4</v>
      </c>
      <c r="E16" s="13">
        <f t="shared" si="4"/>
        <v>5.3684492137570095</v>
      </c>
      <c r="F16" s="2">
        <f t="shared" si="1"/>
        <v>7816.9564421881141</v>
      </c>
      <c r="G16" s="10">
        <f t="shared" si="2"/>
        <v>10.790732304475414</v>
      </c>
      <c r="H16" s="17">
        <f t="shared" si="5"/>
        <v>4.0710541061905747</v>
      </c>
    </row>
    <row r="17" spans="1:8" x14ac:dyDescent="0.15">
      <c r="A17" s="6" t="s">
        <v>17</v>
      </c>
      <c r="B17" s="2">
        <v>665127.99509999971</v>
      </c>
      <c r="C17" s="2">
        <v>578905.05127757718</v>
      </c>
      <c r="D17" s="2">
        <v>7430.1</v>
      </c>
      <c r="E17" s="13">
        <f t="shared" si="4"/>
        <v>4.8057663554038621</v>
      </c>
      <c r="F17" s="2">
        <f t="shared" si="1"/>
        <v>8703.6638893923082</v>
      </c>
      <c r="G17" s="10">
        <f t="shared" si="2"/>
        <v>11.170932594534547</v>
      </c>
      <c r="H17" s="17">
        <f t="shared" si="5"/>
        <v>3.5233965529980482</v>
      </c>
    </row>
    <row r="18" spans="1:8" x14ac:dyDescent="0.15">
      <c r="A18" s="6" t="s">
        <v>18</v>
      </c>
      <c r="B18" s="2">
        <v>673400.61519999988</v>
      </c>
      <c r="C18" s="2">
        <v>636186.42303774203</v>
      </c>
      <c r="D18" s="2">
        <v>6897.5</v>
      </c>
      <c r="E18" s="13">
        <f t="shared" si="4"/>
        <v>-7.168140401878853</v>
      </c>
      <c r="F18" s="2">
        <f t="shared" si="1"/>
        <v>9447.3691986276972</v>
      </c>
      <c r="G18" s="10">
        <f t="shared" si="2"/>
        <v>10.242788385263715</v>
      </c>
      <c r="H18" s="17">
        <f t="shared" si="5"/>
        <v>-8.3085651212767342</v>
      </c>
    </row>
    <row r="19" spans="1:8" x14ac:dyDescent="0.15">
      <c r="A19" s="6" t="s">
        <v>19</v>
      </c>
      <c r="B19" s="2">
        <v>681648.43470000022</v>
      </c>
      <c r="C19" s="2">
        <v>603551.302982138</v>
      </c>
      <c r="D19" s="2">
        <v>6945.2</v>
      </c>
      <c r="E19" s="13">
        <f t="shared" si="4"/>
        <v>0.69155491119969881</v>
      </c>
      <c r="F19" s="2">
        <f t="shared" si="1"/>
        <v>8854.2901627547417</v>
      </c>
      <c r="G19" s="10">
        <f t="shared" si="2"/>
        <v>10.188829969303233</v>
      </c>
      <c r="H19" s="17">
        <f t="shared" si="5"/>
        <v>-0.52679420808997568</v>
      </c>
    </row>
    <row r="20" spans="1:8" x14ac:dyDescent="0.15">
      <c r="A20" s="6" t="s">
        <v>20</v>
      </c>
      <c r="B20" s="2">
        <v>689871.62099999993</v>
      </c>
      <c r="C20" s="2">
        <v>660179.09499223193</v>
      </c>
      <c r="D20" s="2">
        <v>7703.9</v>
      </c>
      <c r="E20" s="13">
        <f t="shared" si="4"/>
        <v>10.924091458849272</v>
      </c>
      <c r="F20" s="2">
        <f t="shared" si="1"/>
        <v>9569.5934561748272</v>
      </c>
      <c r="G20" s="10">
        <f t="shared" si="2"/>
        <v>11.167150184889255</v>
      </c>
      <c r="H20" s="17">
        <f t="shared" si="5"/>
        <v>9.6018897020903502</v>
      </c>
    </row>
    <row r="21" spans="1:8" x14ac:dyDescent="0.15">
      <c r="A21" s="6" t="s">
        <v>21</v>
      </c>
      <c r="B21" s="2">
        <v>698057.99629999977</v>
      </c>
      <c r="C21" s="2">
        <v>731490.2231642938</v>
      </c>
      <c r="D21" s="2">
        <v>8326.4</v>
      </c>
      <c r="E21" s="13">
        <f t="shared" si="4"/>
        <v>8.0803229533093592</v>
      </c>
      <c r="F21" s="2">
        <f t="shared" si="1"/>
        <v>10478.931937482257</v>
      </c>
      <c r="G21" s="10">
        <f t="shared" si="2"/>
        <v>11.92794874370527</v>
      </c>
      <c r="H21" s="17">
        <f t="shared" si="5"/>
        <v>6.8128264258994653</v>
      </c>
    </row>
    <row r="22" spans="1:8" x14ac:dyDescent="0.15">
      <c r="A22" s="6" t="s">
        <v>22</v>
      </c>
      <c r="B22" s="2">
        <v>706274.26970000053</v>
      </c>
      <c r="C22" s="2">
        <v>747760.15448773571</v>
      </c>
      <c r="D22" s="2">
        <v>8769.7000000000007</v>
      </c>
      <c r="E22" s="13">
        <f t="shared" si="4"/>
        <v>5.3240295926210823</v>
      </c>
      <c r="F22" s="2">
        <f t="shared" si="1"/>
        <v>10587.390572862818</v>
      </c>
      <c r="G22" s="10">
        <f t="shared" si="2"/>
        <v>12.416847641533151</v>
      </c>
      <c r="H22" s="17">
        <f t="shared" si="5"/>
        <v>4.0987675947709468</v>
      </c>
    </row>
    <row r="23" spans="1:8" x14ac:dyDescent="0.15">
      <c r="A23" s="6" t="s">
        <v>23</v>
      </c>
      <c r="B23" s="2">
        <v>714887.47119999991</v>
      </c>
      <c r="C23" s="2">
        <v>768935.63552502799</v>
      </c>
      <c r="D23" s="2">
        <v>9022</v>
      </c>
      <c r="E23" s="13">
        <f t="shared" si="4"/>
        <v>2.8769513210257891</v>
      </c>
      <c r="F23" s="2">
        <f t="shared" si="1"/>
        <v>10756.037369549973</v>
      </c>
      <c r="G23" s="10">
        <f t="shared" si="2"/>
        <v>12.620168017290609</v>
      </c>
      <c r="H23" s="17">
        <f t="shared" si="5"/>
        <v>1.6374556701281628</v>
      </c>
    </row>
    <row r="24" spans="1:8" x14ac:dyDescent="0.15">
      <c r="A24" s="6" t="s">
        <v>24</v>
      </c>
      <c r="B24" s="2">
        <v>723514.30629999982</v>
      </c>
      <c r="C24" s="2">
        <v>790028.74306586292</v>
      </c>
      <c r="D24" s="2">
        <v>9198.9</v>
      </c>
      <c r="E24" s="13">
        <f t="shared" si="4"/>
        <v>1.96076258035911</v>
      </c>
      <c r="F24" s="2">
        <f t="shared" si="1"/>
        <v>10919.324416762582</v>
      </c>
      <c r="G24" s="10">
        <f t="shared" si="2"/>
        <v>12.714192269455616</v>
      </c>
      <c r="H24" s="17">
        <f t="shared" si="5"/>
        <v>0.74503169875539399</v>
      </c>
    </row>
    <row r="25" spans="1:8" x14ac:dyDescent="0.15">
      <c r="A25" s="6" t="s">
        <v>25</v>
      </c>
      <c r="B25" s="2">
        <v>732087.46249999979</v>
      </c>
      <c r="C25" s="2">
        <v>747694.55706658843</v>
      </c>
      <c r="D25" s="2">
        <v>8920.5</v>
      </c>
      <c r="E25" s="13">
        <f t="shared" si="4"/>
        <v>-3.0264488145321677</v>
      </c>
      <c r="F25" s="2">
        <f t="shared" si="1"/>
        <v>10213.186202005047</v>
      </c>
      <c r="G25" s="10">
        <f t="shared" si="2"/>
        <v>12.18501949143816</v>
      </c>
      <c r="H25" s="17">
        <f t="shared" si="5"/>
        <v>-4.1620636750061779</v>
      </c>
    </row>
    <row r="26" spans="1:8" x14ac:dyDescent="0.15">
      <c r="A26" s="6" t="s">
        <v>26</v>
      </c>
      <c r="B26" s="2">
        <v>740668.44100000034</v>
      </c>
      <c r="C26" s="2">
        <v>759612.77892547811</v>
      </c>
      <c r="D26" s="2">
        <v>9459.9</v>
      </c>
      <c r="E26" s="13">
        <f t="shared" si="4"/>
        <v>6.0467462586177856</v>
      </c>
      <c r="F26" s="2">
        <f t="shared" si="1"/>
        <v>10255.773526679501</v>
      </c>
      <c r="G26" s="10">
        <f t="shared" si="2"/>
        <v>12.77211161748418</v>
      </c>
      <c r="H26" s="17">
        <f t="shared" si="5"/>
        <v>4.8181467945828338</v>
      </c>
    </row>
    <row r="27" spans="1:8" x14ac:dyDescent="0.15">
      <c r="A27" s="6" t="s">
        <v>27</v>
      </c>
      <c r="B27" s="2">
        <v>749221.80349999981</v>
      </c>
      <c r="C27" s="2">
        <v>808059.2464840461</v>
      </c>
      <c r="D27" s="2">
        <v>9984.6</v>
      </c>
      <c r="E27" s="13">
        <f t="shared" si="4"/>
        <v>5.5465702597279121</v>
      </c>
      <c r="F27" s="2">
        <f t="shared" si="1"/>
        <v>10785.314078009829</v>
      </c>
      <c r="G27" s="10">
        <f t="shared" si="2"/>
        <v>13.326627646655243</v>
      </c>
      <c r="H27" s="17">
        <f t="shared" si="5"/>
        <v>4.3416159032932944</v>
      </c>
    </row>
    <row r="28" spans="1:8" x14ac:dyDescent="0.15">
      <c r="A28" s="6" t="s">
        <v>28</v>
      </c>
      <c r="B28" s="2">
        <v>757540.56619999954</v>
      </c>
      <c r="C28" s="2">
        <v>858176.42541166535</v>
      </c>
      <c r="D28" s="2">
        <v>10112.6</v>
      </c>
      <c r="E28" s="13">
        <f t="shared" si="4"/>
        <v>1.2819742403301193</v>
      </c>
      <c r="F28" s="2">
        <f t="shared" si="1"/>
        <v>11328.455051806386</v>
      </c>
      <c r="G28" s="10">
        <f t="shared" si="2"/>
        <v>13.349252107682053</v>
      </c>
      <c r="H28" s="17">
        <f t="shared" si="5"/>
        <v>0.16976883894921357</v>
      </c>
    </row>
    <row r="29" spans="1:8" x14ac:dyDescent="0.15">
      <c r="A29" s="6" t="s">
        <v>29</v>
      </c>
      <c r="B29" s="2">
        <v>765634.98290000041</v>
      </c>
      <c r="C29" s="2">
        <v>871017.0977502506</v>
      </c>
      <c r="D29" s="2">
        <v>10360.799999999999</v>
      </c>
      <c r="E29" s="13">
        <f t="shared" si="4"/>
        <v>2.4543638629036968</v>
      </c>
      <c r="F29" s="2">
        <f t="shared" si="1"/>
        <v>11376.401512520937</v>
      </c>
      <c r="G29" s="10">
        <f t="shared" si="2"/>
        <v>13.532297023258176</v>
      </c>
      <c r="H29" s="17">
        <f t="shared" si="5"/>
        <v>1.3711997803291576</v>
      </c>
    </row>
    <row r="30" spans="1:8" x14ac:dyDescent="0.15">
      <c r="A30" s="6" t="s">
        <v>30</v>
      </c>
      <c r="B30" s="2">
        <v>773636.83970000013</v>
      </c>
      <c r="C30" s="2">
        <v>842421.38906700304</v>
      </c>
      <c r="D30" s="2">
        <v>9940.5723909906355</v>
      </c>
      <c r="E30" s="13">
        <f t="shared" si="4"/>
        <v>-4.0559378523797758</v>
      </c>
      <c r="F30" s="2">
        <f t="shared" si="1"/>
        <v>10889.106436473166</v>
      </c>
      <c r="G30" s="10">
        <f t="shared" si="2"/>
        <v>12.849145595038335</v>
      </c>
      <c r="H30" s="17">
        <f t="shared" si="5"/>
        <v>-5.0483035292951168</v>
      </c>
    </row>
    <row r="31" spans="1:8" ht="14.25" thickBot="1" x14ac:dyDescent="0.2">
      <c r="A31" s="7" t="s">
        <v>31</v>
      </c>
      <c r="B31" s="8">
        <v>812318.68168500019</v>
      </c>
      <c r="C31" s="8">
        <v>891281.82963288925</v>
      </c>
      <c r="D31" s="8">
        <v>10552.776862853409</v>
      </c>
      <c r="E31" s="18">
        <f t="shared" si="4"/>
        <v>6.1586440677966259</v>
      </c>
      <c r="F31" s="8">
        <f t="shared" si="1"/>
        <v>10972.071056941533</v>
      </c>
      <c r="G31" s="19">
        <f t="shared" si="2"/>
        <v>12.990932131418775</v>
      </c>
      <c r="H31" s="20">
        <f t="shared" si="5"/>
        <v>1.1034705407586776</v>
      </c>
    </row>
    <row r="32" spans="1:8" x14ac:dyDescent="0.15">
      <c r="H32" s="22" t="s">
        <v>43</v>
      </c>
    </row>
    <row r="33" spans="1:8" ht="33.75" customHeight="1" x14ac:dyDescent="0.15">
      <c r="A33" s="29" t="s">
        <v>42</v>
      </c>
      <c r="B33" s="29"/>
      <c r="C33" s="29"/>
      <c r="D33" s="29"/>
      <c r="E33" s="29"/>
      <c r="F33" s="29"/>
      <c r="G33" s="29"/>
      <c r="H33" s="29"/>
    </row>
  </sheetData>
  <mergeCells count="2">
    <mergeCell ref="A1:G1"/>
    <mergeCell ref="A33:H33"/>
  </mergeCells>
  <phoneticPr fontId="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6"/>
  <sheetViews>
    <sheetView tabSelected="1" workbookViewId="0">
      <selection activeCell="A35" sqref="A35:H35"/>
    </sheetView>
  </sheetViews>
  <sheetFormatPr defaultRowHeight="13.5" x14ac:dyDescent="0.15"/>
  <cols>
    <col min="15" max="16" width="9" customWidth="1"/>
    <col min="17" max="17" width="12.125" customWidth="1"/>
    <col min="18" max="18" width="9.125" bestFit="1" customWidth="1"/>
    <col min="19" max="20" width="9.5" bestFit="1" customWidth="1"/>
  </cols>
  <sheetData>
    <row r="1" spans="1:17" ht="30.75" customHeight="1" thickBot="1" x14ac:dyDescent="0.2">
      <c r="A1" s="28" t="s">
        <v>34</v>
      </c>
      <c r="B1" s="28"/>
      <c r="C1" s="28"/>
      <c r="D1" s="28"/>
      <c r="E1" s="28"/>
      <c r="F1" s="28"/>
      <c r="G1" s="28"/>
      <c r="K1" t="s">
        <v>44</v>
      </c>
      <c r="L1" s="21" t="s">
        <v>45</v>
      </c>
      <c r="M1" s="29" t="s">
        <v>46</v>
      </c>
      <c r="N1" s="29"/>
    </row>
    <row r="2" spans="1:17" ht="40.5" x14ac:dyDescent="0.15">
      <c r="A2" s="3" t="s">
        <v>0</v>
      </c>
      <c r="B2" s="4" t="s">
        <v>1</v>
      </c>
      <c r="C2" s="4" t="s">
        <v>2</v>
      </c>
      <c r="D2" s="4" t="s">
        <v>3</v>
      </c>
      <c r="E2" s="26" t="s">
        <v>39</v>
      </c>
      <c r="F2" s="11" t="s">
        <v>32</v>
      </c>
      <c r="G2" s="25" t="s">
        <v>33</v>
      </c>
      <c r="H2" s="27" t="s">
        <v>41</v>
      </c>
      <c r="M2" s="24" t="s">
        <v>47</v>
      </c>
      <c r="N2" s="24" t="s">
        <v>48</v>
      </c>
    </row>
    <row r="3" spans="1:17" ht="19.5" customHeight="1" x14ac:dyDescent="0.15">
      <c r="A3" s="5"/>
      <c r="B3" s="1" t="s">
        <v>4</v>
      </c>
      <c r="C3" s="1" t="s">
        <v>37</v>
      </c>
      <c r="D3" s="1" t="s">
        <v>5</v>
      </c>
      <c r="E3" s="1" t="s">
        <v>38</v>
      </c>
      <c r="F3" s="1" t="s">
        <v>35</v>
      </c>
      <c r="G3" s="1" t="s">
        <v>36</v>
      </c>
      <c r="H3" s="16" t="s">
        <v>40</v>
      </c>
      <c r="Q3">
        <v>2021</v>
      </c>
    </row>
    <row r="4" spans="1:17" x14ac:dyDescent="0.15">
      <c r="A4" s="6">
        <v>1940</v>
      </c>
      <c r="B4" s="2"/>
      <c r="C4" s="2"/>
      <c r="D4" s="2">
        <v>917.3</v>
      </c>
      <c r="E4" s="2"/>
      <c r="F4" s="9"/>
      <c r="G4" s="9"/>
      <c r="H4" s="12"/>
      <c r="K4" s="6">
        <v>1940</v>
      </c>
      <c r="Q4">
        <v>2020</v>
      </c>
    </row>
    <row r="5" spans="1:17" x14ac:dyDescent="0.15">
      <c r="A5" s="6" t="s">
        <v>6</v>
      </c>
      <c r="B5" s="2"/>
      <c r="C5" s="2"/>
      <c r="D5" s="2">
        <v>938.1</v>
      </c>
      <c r="E5" s="13"/>
      <c r="F5" s="9"/>
      <c r="G5" s="9"/>
      <c r="H5" s="17"/>
      <c r="K5" s="6" t="s">
        <v>6</v>
      </c>
      <c r="Q5">
        <v>2019</v>
      </c>
    </row>
    <row r="6" spans="1:17" x14ac:dyDescent="0.15">
      <c r="A6" s="6" t="s">
        <v>7</v>
      </c>
      <c r="B6" s="2">
        <v>302145.43570000003</v>
      </c>
      <c r="C6" s="2">
        <v>11394.335804728957</v>
      </c>
      <c r="D6" s="2">
        <v>1493.4</v>
      </c>
      <c r="E6" s="13">
        <f>(D6/D5-1)*100/10</f>
        <v>5.9194115765909832</v>
      </c>
      <c r="F6" s="2">
        <f>C6/B6*10000</f>
        <v>377.11427870260411</v>
      </c>
      <c r="G6" s="10">
        <f>D6/B6*1000</f>
        <v>4.9426528537164334</v>
      </c>
      <c r="H6" s="17"/>
      <c r="K6" s="6" t="s">
        <v>7</v>
      </c>
      <c r="Q6">
        <v>2018</v>
      </c>
    </row>
    <row r="7" spans="1:17" x14ac:dyDescent="0.15">
      <c r="A7" s="6"/>
      <c r="B7" s="2"/>
      <c r="C7" s="2"/>
      <c r="D7" s="2"/>
      <c r="E7" s="13"/>
      <c r="F7" s="2"/>
      <c r="G7" s="10"/>
      <c r="H7" s="17"/>
      <c r="K7">
        <v>1965</v>
      </c>
      <c r="L7" s="23">
        <v>2.66</v>
      </c>
      <c r="M7" s="23">
        <v>138</v>
      </c>
      <c r="N7" s="23">
        <v>17</v>
      </c>
    </row>
    <row r="8" spans="1:17" x14ac:dyDescent="0.15">
      <c r="A8" s="6" t="s">
        <v>8</v>
      </c>
      <c r="B8" s="2">
        <v>366740.52959999989</v>
      </c>
      <c r="C8" s="2">
        <v>27315.470846329277</v>
      </c>
      <c r="D8" s="2">
        <v>2184</v>
      </c>
      <c r="E8" s="13">
        <f>(D8/D6-1)*100/10</f>
        <v>4.6243471273603847</v>
      </c>
      <c r="F8" s="2">
        <f t="shared" ref="F8:F33" si="0">C8/B8*10000</f>
        <v>744.81734746148663</v>
      </c>
      <c r="G8" s="10">
        <f t="shared" ref="G8:G33" si="1">D8/B8*1000</f>
        <v>5.9551640021408767</v>
      </c>
      <c r="H8" s="17">
        <f>(G8/G6-1)*100/10</f>
        <v>2.0485176248279813</v>
      </c>
      <c r="K8" s="6" t="s">
        <v>8</v>
      </c>
      <c r="Q8">
        <v>2017</v>
      </c>
    </row>
    <row r="9" spans="1:17" x14ac:dyDescent="0.15">
      <c r="A9" s="6"/>
      <c r="B9" s="2"/>
      <c r="C9" s="2"/>
      <c r="D9" s="2"/>
      <c r="E9" s="13"/>
      <c r="F9" s="2"/>
      <c r="G9" s="10"/>
      <c r="H9" s="17"/>
      <c r="K9">
        <v>1978</v>
      </c>
      <c r="L9" s="23">
        <v>4.42</v>
      </c>
      <c r="M9" s="23">
        <v>169</v>
      </c>
      <c r="N9" s="23">
        <v>33</v>
      </c>
    </row>
    <row r="10" spans="1:17" x14ac:dyDescent="0.15">
      <c r="A10" s="6" t="s">
        <v>9</v>
      </c>
      <c r="B10" s="2">
        <v>441525.98519999982</v>
      </c>
      <c r="C10" s="2">
        <v>106702.51409829104</v>
      </c>
      <c r="D10" s="2">
        <v>2962.5</v>
      </c>
      <c r="E10" s="13">
        <f>(D10/D8-1)*100/10</f>
        <v>3.5645604395604402</v>
      </c>
      <c r="F10" s="2">
        <f t="shared" si="0"/>
        <v>2416.6757489926117</v>
      </c>
      <c r="G10" s="10">
        <f t="shared" si="1"/>
        <v>6.709684365820654</v>
      </c>
      <c r="H10" s="17">
        <f>(G10/G8-1)*100/10</f>
        <v>1.2670018212907785</v>
      </c>
      <c r="K10" s="6" t="s">
        <v>9</v>
      </c>
      <c r="L10" s="23">
        <v>5.16</v>
      </c>
      <c r="M10" s="23">
        <v>162</v>
      </c>
      <c r="N10" s="23">
        <v>38</v>
      </c>
      <c r="Q10">
        <v>2016</v>
      </c>
    </row>
    <row r="11" spans="1:17" x14ac:dyDescent="0.15">
      <c r="A11" s="6" t="s">
        <v>10</v>
      </c>
      <c r="B11" s="2">
        <v>525978.40669999993</v>
      </c>
      <c r="C11" s="2">
        <v>224348.97138582368</v>
      </c>
      <c r="D11" s="2">
        <v>3944.3</v>
      </c>
      <c r="E11" s="13">
        <f t="shared" ref="E11:E12" si="2">(D11/D10-1)*100/10</f>
        <v>3.3140928270042203</v>
      </c>
      <c r="F11" s="2">
        <f t="shared" si="0"/>
        <v>4265.364671401514</v>
      </c>
      <c r="G11" s="10">
        <f t="shared" si="1"/>
        <v>7.4989770487853775</v>
      </c>
      <c r="H11" s="17">
        <f t="shared" ref="H11:H12" si="3">(G11/G10-1)*100/10</f>
        <v>1.1763484538638003</v>
      </c>
      <c r="K11" s="6" t="s">
        <v>10</v>
      </c>
      <c r="L11" s="23">
        <v>8.49</v>
      </c>
      <c r="M11" s="23">
        <v>146</v>
      </c>
      <c r="N11" s="23">
        <v>57</v>
      </c>
      <c r="Q11">
        <v>2015</v>
      </c>
    </row>
    <row r="12" spans="1:17" x14ac:dyDescent="0.15">
      <c r="A12" s="6">
        <v>2000</v>
      </c>
      <c r="B12" s="2">
        <v>609215.15150000039</v>
      </c>
      <c r="C12" s="2">
        <v>334661.35802731634</v>
      </c>
      <c r="D12" s="2">
        <v>5334.1</v>
      </c>
      <c r="E12" s="13">
        <f t="shared" si="2"/>
        <v>3.523565651699923</v>
      </c>
      <c r="F12" s="2">
        <f t="shared" si="0"/>
        <v>5493.3196786606213</v>
      </c>
      <c r="G12" s="10">
        <f t="shared" si="1"/>
        <v>8.7556916253091526</v>
      </c>
      <c r="H12" s="17">
        <f t="shared" si="3"/>
        <v>1.6758480101326989</v>
      </c>
      <c r="K12" s="6">
        <v>2000</v>
      </c>
      <c r="L12" s="23">
        <v>15.4</v>
      </c>
      <c r="M12" s="23">
        <v>138.70203922010205</v>
      </c>
      <c r="N12" s="23">
        <v>101.38626985316743</v>
      </c>
      <c r="Q12">
        <v>2014</v>
      </c>
    </row>
    <row r="13" spans="1:17" x14ac:dyDescent="0.15">
      <c r="A13" s="6" t="s">
        <v>11</v>
      </c>
      <c r="B13" s="2">
        <v>617132.41960000026</v>
      </c>
      <c r="C13" s="2">
        <v>332776.85194932355</v>
      </c>
      <c r="D13" s="2">
        <v>5554.5</v>
      </c>
      <c r="E13" s="13">
        <f>(D13/D12-1)*100</f>
        <v>4.1319060385069495</v>
      </c>
      <c r="F13" s="2">
        <f t="shared" si="0"/>
        <v>5392.3087068576915</v>
      </c>
      <c r="G13" s="10">
        <f t="shared" si="1"/>
        <v>9.0004994448358389</v>
      </c>
      <c r="H13" s="17">
        <f>(G13/G12-1)*100</f>
        <v>2.7959849433144335</v>
      </c>
      <c r="K13" s="6" t="s">
        <v>11</v>
      </c>
      <c r="L13" s="23">
        <v>17.88</v>
      </c>
      <c r="M13" s="23">
        <v>145.90213436190601</v>
      </c>
      <c r="N13" s="23">
        <v>118.8102830905686</v>
      </c>
      <c r="Q13">
        <v>2013</v>
      </c>
    </row>
    <row r="14" spans="1:17" x14ac:dyDescent="0.15">
      <c r="A14" s="6" t="s">
        <v>12</v>
      </c>
      <c r="B14" s="2">
        <v>625026.67480000004</v>
      </c>
      <c r="C14" s="2">
        <v>345839.16628121276</v>
      </c>
      <c r="D14" s="2">
        <v>5538.2</v>
      </c>
      <c r="E14" s="13">
        <f t="shared" ref="E14:E33" si="4">(D14/D13-1)*100</f>
        <v>-0.29345575659375234</v>
      </c>
      <c r="F14" s="2">
        <f t="shared" si="0"/>
        <v>5533.1905056992418</v>
      </c>
      <c r="G14" s="10">
        <f t="shared" si="1"/>
        <v>8.8607418263742872</v>
      </c>
      <c r="H14" s="17">
        <f t="shared" ref="H14:H33" si="5">(G14/G13-1)*100</f>
        <v>-1.5527762577857818</v>
      </c>
      <c r="K14" s="6" t="s">
        <v>12</v>
      </c>
      <c r="L14" s="23">
        <v>20.18</v>
      </c>
      <c r="M14" s="23">
        <v>154.50018567953938</v>
      </c>
      <c r="N14" s="23">
        <v>141.87990938319854</v>
      </c>
      <c r="Q14">
        <v>2012</v>
      </c>
    </row>
    <row r="15" spans="1:17" x14ac:dyDescent="0.15">
      <c r="A15" s="6" t="s">
        <v>13</v>
      </c>
      <c r="B15" s="2">
        <v>632930.1478999994</v>
      </c>
      <c r="C15" s="2">
        <v>388004.86821433244</v>
      </c>
      <c r="D15" s="2">
        <v>5831.4</v>
      </c>
      <c r="E15" s="13">
        <f t="shared" si="4"/>
        <v>5.2941388898920305</v>
      </c>
      <c r="F15" s="2">
        <f t="shared" si="0"/>
        <v>6130.2952545663184</v>
      </c>
      <c r="G15" s="10">
        <f t="shared" si="1"/>
        <v>9.2133389748426691</v>
      </c>
      <c r="H15" s="17">
        <f t="shared" si="5"/>
        <v>3.9793186098579847</v>
      </c>
      <c r="K15" s="6" t="s">
        <v>13</v>
      </c>
      <c r="L15" s="23">
        <v>22.99</v>
      </c>
      <c r="M15" s="23">
        <v>168.67013419690255</v>
      </c>
      <c r="N15" s="23">
        <v>172.0507324320769</v>
      </c>
      <c r="Q15">
        <v>2011</v>
      </c>
    </row>
    <row r="16" spans="1:17" x14ac:dyDescent="0.15">
      <c r="A16" s="6" t="s">
        <v>14</v>
      </c>
      <c r="B16" s="2">
        <v>640888.69710000011</v>
      </c>
      <c r="C16" s="2">
        <v>437334.72361789132</v>
      </c>
      <c r="D16" s="2">
        <v>6659.7</v>
      </c>
      <c r="E16" s="13">
        <f t="shared" si="4"/>
        <v>14.204136228007002</v>
      </c>
      <c r="F16" s="2">
        <f t="shared" si="0"/>
        <v>6823.8794910382458</v>
      </c>
      <c r="G16" s="10">
        <f t="shared" si="1"/>
        <v>10.391351930740734</v>
      </c>
      <c r="H16" s="17">
        <f t="shared" si="5"/>
        <v>12.785950447657136</v>
      </c>
      <c r="K16" s="6" t="s">
        <v>14</v>
      </c>
      <c r="L16" s="23">
        <v>26.4</v>
      </c>
      <c r="M16" s="23">
        <v>177.8745805644669</v>
      </c>
      <c r="N16" s="23">
        <v>217.64393636335663</v>
      </c>
      <c r="Q16">
        <v>2010</v>
      </c>
    </row>
    <row r="17" spans="1:20" x14ac:dyDescent="0.15">
      <c r="A17" s="6" t="s">
        <v>15</v>
      </c>
      <c r="B17" s="2">
        <v>648900.22889999941</v>
      </c>
      <c r="C17" s="2">
        <v>473670.50992247975</v>
      </c>
      <c r="D17" s="2">
        <v>6728.2</v>
      </c>
      <c r="E17" s="13">
        <f t="shared" si="4"/>
        <v>1.0285748607294698</v>
      </c>
      <c r="F17" s="2">
        <f t="shared" si="0"/>
        <v>7299.5891945582289</v>
      </c>
      <c r="G17" s="10">
        <f t="shared" si="1"/>
        <v>10.368620167395362</v>
      </c>
      <c r="H17" s="17">
        <f t="shared" si="5"/>
        <v>-0.2187565534964242</v>
      </c>
      <c r="K17" s="6" t="s">
        <v>15</v>
      </c>
      <c r="L17" s="23">
        <v>30.87</v>
      </c>
      <c r="M17" s="23">
        <v>191.53279041788068</v>
      </c>
      <c r="N17" s="23">
        <v>270.15203891217232</v>
      </c>
      <c r="Q17">
        <v>2009</v>
      </c>
    </row>
    <row r="18" spans="1:20" x14ac:dyDescent="0.15">
      <c r="A18" s="6" t="s">
        <v>16</v>
      </c>
      <c r="B18" s="2">
        <v>656989.70189999975</v>
      </c>
      <c r="C18" s="2">
        <v>513565.98827184521</v>
      </c>
      <c r="D18" s="2">
        <v>7089.4</v>
      </c>
      <c r="E18" s="13">
        <f t="shared" si="4"/>
        <v>5.3684492137570095</v>
      </c>
      <c r="F18" s="2">
        <f t="shared" si="0"/>
        <v>7816.9564421881141</v>
      </c>
      <c r="G18" s="10">
        <f t="shared" si="1"/>
        <v>10.790732304475414</v>
      </c>
      <c r="H18" s="17">
        <f t="shared" si="5"/>
        <v>4.0710541061905747</v>
      </c>
      <c r="K18" s="6" t="s">
        <v>16</v>
      </c>
      <c r="L18" s="23">
        <v>33.6</v>
      </c>
      <c r="M18" s="23">
        <v>204.28859198254199</v>
      </c>
      <c r="N18" s="23">
        <v>318.87058000121721</v>
      </c>
      <c r="Q18">
        <v>2008</v>
      </c>
    </row>
    <row r="19" spans="1:20" x14ac:dyDescent="0.15">
      <c r="A19" s="6" t="s">
        <v>17</v>
      </c>
      <c r="B19" s="2">
        <v>665127.99509999971</v>
      </c>
      <c r="C19" s="2">
        <v>578905.05127757718</v>
      </c>
      <c r="D19" s="2">
        <v>7430.1</v>
      </c>
      <c r="E19" s="13">
        <f t="shared" si="4"/>
        <v>4.8057663554038621</v>
      </c>
      <c r="F19" s="2">
        <f t="shared" si="0"/>
        <v>8703.6638893923082</v>
      </c>
      <c r="G19" s="10">
        <f t="shared" si="1"/>
        <v>11.170932594534547</v>
      </c>
      <c r="H19" s="17">
        <f t="shared" si="5"/>
        <v>3.5233965529980482</v>
      </c>
      <c r="K19" s="6" t="s">
        <v>17</v>
      </c>
      <c r="L19" s="23">
        <v>36.36</v>
      </c>
      <c r="M19" s="23">
        <v>201.13839219972525</v>
      </c>
      <c r="N19" s="23">
        <v>370.63173111126247</v>
      </c>
      <c r="Q19">
        <v>2007</v>
      </c>
    </row>
    <row r="20" spans="1:20" x14ac:dyDescent="0.15">
      <c r="A20" s="6" t="s">
        <v>18</v>
      </c>
      <c r="B20" s="2">
        <v>673400.61519999988</v>
      </c>
      <c r="C20" s="2">
        <v>636186.42303774203</v>
      </c>
      <c r="D20" s="2">
        <v>6897.5</v>
      </c>
      <c r="E20" s="13">
        <f t="shared" si="4"/>
        <v>-7.168140401878853</v>
      </c>
      <c r="F20" s="2">
        <f t="shared" si="0"/>
        <v>9447.3691986276972</v>
      </c>
      <c r="G20" s="10">
        <f t="shared" si="1"/>
        <v>10.242788385263715</v>
      </c>
      <c r="H20" s="17">
        <f t="shared" si="5"/>
        <v>-8.3085651212767342</v>
      </c>
      <c r="K20" s="6" t="s">
        <v>18</v>
      </c>
      <c r="L20" s="23">
        <v>38.200000000000003</v>
      </c>
      <c r="M20" s="23">
        <v>183.23552442997195</v>
      </c>
      <c r="N20" s="23">
        <v>385.79162964413189</v>
      </c>
      <c r="Q20">
        <v>2006</v>
      </c>
    </row>
    <row r="21" spans="1:20" x14ac:dyDescent="0.15">
      <c r="A21" s="6" t="s">
        <v>19</v>
      </c>
      <c r="B21" s="2">
        <v>681648.43470000022</v>
      </c>
      <c r="C21" s="2">
        <v>603551.302982138</v>
      </c>
      <c r="D21" s="2">
        <v>6945.2</v>
      </c>
      <c r="E21" s="13">
        <f t="shared" si="4"/>
        <v>0.69155491119969881</v>
      </c>
      <c r="F21" s="2">
        <f t="shared" si="0"/>
        <v>8854.2901627547417</v>
      </c>
      <c r="G21" s="10">
        <f t="shared" si="1"/>
        <v>10.188829969303233</v>
      </c>
      <c r="H21" s="17">
        <f t="shared" si="5"/>
        <v>-0.52679420808997568</v>
      </c>
      <c r="K21" s="6" t="s">
        <v>19</v>
      </c>
      <c r="L21" s="23">
        <v>46.79</v>
      </c>
      <c r="M21" s="23">
        <v>209.44986758416437</v>
      </c>
      <c r="N21" s="23">
        <v>432.42412888722367</v>
      </c>
      <c r="Q21">
        <v>2005</v>
      </c>
    </row>
    <row r="22" spans="1:20" x14ac:dyDescent="0.15">
      <c r="A22" s="6" t="s">
        <v>20</v>
      </c>
      <c r="B22" s="2">
        <v>689871.62099999993</v>
      </c>
      <c r="C22" s="2">
        <v>660179.09499223193</v>
      </c>
      <c r="D22" s="2">
        <v>7703.9</v>
      </c>
      <c r="E22" s="13">
        <f t="shared" si="4"/>
        <v>10.924091458849272</v>
      </c>
      <c r="F22" s="2">
        <f t="shared" si="0"/>
        <v>9569.5934561748272</v>
      </c>
      <c r="G22" s="10">
        <f t="shared" si="1"/>
        <v>11.167150184889255</v>
      </c>
      <c r="H22" s="17">
        <f t="shared" si="5"/>
        <v>9.6018897020903502</v>
      </c>
      <c r="K22" s="6" t="s">
        <v>20</v>
      </c>
      <c r="L22" s="23">
        <v>44.69</v>
      </c>
      <c r="M22" s="23">
        <v>222.04502534054478</v>
      </c>
      <c r="N22" s="23">
        <v>476.35038891499056</v>
      </c>
      <c r="Q22">
        <v>2004</v>
      </c>
    </row>
    <row r="23" spans="1:20" x14ac:dyDescent="0.15">
      <c r="A23" s="6" t="s">
        <v>21</v>
      </c>
      <c r="B23" s="2">
        <v>698057.99629999977</v>
      </c>
      <c r="C23" s="2">
        <v>731490.2231642938</v>
      </c>
      <c r="D23" s="2">
        <v>8326.4</v>
      </c>
      <c r="E23" s="13">
        <f t="shared" si="4"/>
        <v>8.0803229533093592</v>
      </c>
      <c r="F23" s="2">
        <f t="shared" si="0"/>
        <v>10478.931937482257</v>
      </c>
      <c r="G23" s="10">
        <f t="shared" si="1"/>
        <v>11.92794874370527</v>
      </c>
      <c r="H23" s="17">
        <f t="shared" si="5"/>
        <v>6.8128264258994653</v>
      </c>
      <c r="K23" s="6" t="s">
        <v>21</v>
      </c>
      <c r="L23" s="23">
        <v>45.71</v>
      </c>
      <c r="M23" s="23">
        <v>222.65412513838416</v>
      </c>
      <c r="N23" s="23">
        <v>520.99899803317624</v>
      </c>
      <c r="Q23">
        <v>2003</v>
      </c>
    </row>
    <row r="24" spans="1:20" x14ac:dyDescent="0.15">
      <c r="A24" s="6" t="s">
        <v>22</v>
      </c>
      <c r="B24" s="2">
        <v>706274.26970000053</v>
      </c>
      <c r="C24" s="2">
        <v>747760.15448773571</v>
      </c>
      <c r="D24" s="2">
        <v>8769.7000000000007</v>
      </c>
      <c r="E24" s="13">
        <f t="shared" si="4"/>
        <v>5.3240295926210823</v>
      </c>
      <c r="F24" s="2">
        <f t="shared" si="0"/>
        <v>10587.390572862818</v>
      </c>
      <c r="G24" s="10">
        <f t="shared" si="1"/>
        <v>12.416847641533151</v>
      </c>
      <c r="H24" s="17">
        <f t="shared" si="5"/>
        <v>4.0987675947709468</v>
      </c>
      <c r="K24" s="6" t="s">
        <v>22</v>
      </c>
      <c r="L24" s="23">
        <v>46.88</v>
      </c>
      <c r="M24" s="23">
        <v>231.62049902366039</v>
      </c>
      <c r="N24" s="23">
        <v>539.89542406428166</v>
      </c>
      <c r="Q24">
        <v>2002</v>
      </c>
    </row>
    <row r="25" spans="1:20" x14ac:dyDescent="0.15">
      <c r="A25" s="6" t="s">
        <v>23</v>
      </c>
      <c r="B25" s="2">
        <v>714887.47119999991</v>
      </c>
      <c r="C25" s="2">
        <v>768935.63552502799</v>
      </c>
      <c r="D25" s="2">
        <v>9022</v>
      </c>
      <c r="E25" s="13">
        <f t="shared" si="4"/>
        <v>2.8769513210257891</v>
      </c>
      <c r="F25" s="2">
        <f t="shared" si="0"/>
        <v>10756.037369549973</v>
      </c>
      <c r="G25" s="10">
        <f t="shared" si="1"/>
        <v>12.620168017290609</v>
      </c>
      <c r="H25" s="17">
        <f t="shared" si="5"/>
        <v>1.6374556701281628</v>
      </c>
      <c r="K25" s="6" t="s">
        <v>23</v>
      </c>
      <c r="L25" s="23">
        <v>49.84</v>
      </c>
      <c r="M25" s="23">
        <v>232.84924336635075</v>
      </c>
      <c r="N25" s="23">
        <v>597.57995766946908</v>
      </c>
      <c r="Q25">
        <v>2001</v>
      </c>
    </row>
    <row r="26" spans="1:20" x14ac:dyDescent="0.15">
      <c r="A26" s="6" t="s">
        <v>24</v>
      </c>
      <c r="B26" s="2">
        <v>723514.30629999982</v>
      </c>
      <c r="C26" s="2">
        <v>790028.74306586292</v>
      </c>
      <c r="D26" s="2">
        <v>9198.9</v>
      </c>
      <c r="E26" s="13">
        <f t="shared" si="4"/>
        <v>1.96076258035911</v>
      </c>
      <c r="F26" s="2">
        <f t="shared" si="0"/>
        <v>10919.324416762582</v>
      </c>
      <c r="G26" s="10">
        <f t="shared" si="1"/>
        <v>12.714192269455616</v>
      </c>
      <c r="H26" s="17">
        <f t="shared" si="5"/>
        <v>0.74503169875539399</v>
      </c>
      <c r="K26" s="6" t="s">
        <v>24</v>
      </c>
      <c r="L26" s="23">
        <v>49.247164101516816</v>
      </c>
      <c r="M26" s="23">
        <v>220.53463771062152</v>
      </c>
      <c r="N26" s="23">
        <v>601.17997982190639</v>
      </c>
      <c r="Q26">
        <v>2000</v>
      </c>
    </row>
    <row r="27" spans="1:20" x14ac:dyDescent="0.15">
      <c r="A27" s="6" t="s">
        <v>25</v>
      </c>
      <c r="B27" s="2">
        <v>732087.46249999979</v>
      </c>
      <c r="C27" s="2">
        <v>747694.55706658843</v>
      </c>
      <c r="D27" s="2">
        <v>8920.5</v>
      </c>
      <c r="E27" s="13">
        <f t="shared" si="4"/>
        <v>-3.0264488145321677</v>
      </c>
      <c r="F27" s="2">
        <f t="shared" si="0"/>
        <v>10213.186202005047</v>
      </c>
      <c r="G27" s="10">
        <f t="shared" si="1"/>
        <v>12.18501949143816</v>
      </c>
      <c r="H27" s="17">
        <f t="shared" si="5"/>
        <v>-4.1620636750061779</v>
      </c>
      <c r="K27" s="6" t="s">
        <v>25</v>
      </c>
      <c r="L27" s="23">
        <v>50.235075678557216</v>
      </c>
      <c r="M27" s="23">
        <v>221.68529606092187</v>
      </c>
      <c r="N27" s="23">
        <v>584.76015189652412</v>
      </c>
      <c r="Q27">
        <v>1999</v>
      </c>
      <c r="R27" s="23">
        <v>15.78</v>
      </c>
      <c r="S27" s="23">
        <v>134</v>
      </c>
      <c r="T27" s="23">
        <v>98.551508116960548</v>
      </c>
    </row>
    <row r="28" spans="1:20" x14ac:dyDescent="0.15">
      <c r="A28" s="6" t="s">
        <v>26</v>
      </c>
      <c r="B28" s="2">
        <v>740668.44100000034</v>
      </c>
      <c r="C28" s="2">
        <v>759612.77892547811</v>
      </c>
      <c r="D28" s="2">
        <v>9459.9</v>
      </c>
      <c r="E28" s="13">
        <f t="shared" si="4"/>
        <v>6.0467462586177856</v>
      </c>
      <c r="F28" s="2">
        <f t="shared" si="0"/>
        <v>10255.773526679501</v>
      </c>
      <c r="G28" s="10">
        <f t="shared" si="1"/>
        <v>12.77211161748418</v>
      </c>
      <c r="H28" s="17">
        <f t="shared" si="5"/>
        <v>4.8181467945828338</v>
      </c>
      <c r="K28" s="6" t="s">
        <v>26</v>
      </c>
      <c r="L28" s="23">
        <v>49.629015566966459</v>
      </c>
      <c r="M28" s="23">
        <v>221.68529606092187</v>
      </c>
      <c r="N28" s="23">
        <v>584.07692140795973</v>
      </c>
      <c r="Q28">
        <v>1998</v>
      </c>
      <c r="R28" s="23">
        <v>14.78</v>
      </c>
      <c r="S28" s="23">
        <v>134</v>
      </c>
      <c r="T28" s="23">
        <v>91.846009570298406</v>
      </c>
    </row>
    <row r="29" spans="1:20" x14ac:dyDescent="0.15">
      <c r="A29" s="6" t="s">
        <v>27</v>
      </c>
      <c r="B29" s="2">
        <v>749221.80349999981</v>
      </c>
      <c r="C29" s="2">
        <v>808059.2464840461</v>
      </c>
      <c r="D29" s="2">
        <v>9984.6</v>
      </c>
      <c r="E29" s="13">
        <f t="shared" si="4"/>
        <v>5.5465702597279121</v>
      </c>
      <c r="F29" s="2">
        <f t="shared" si="0"/>
        <v>10785.314078009829</v>
      </c>
      <c r="G29" s="10">
        <f t="shared" si="1"/>
        <v>13.326627646655243</v>
      </c>
      <c r="H29" s="17">
        <f t="shared" si="5"/>
        <v>4.3416159032932944</v>
      </c>
      <c r="K29" s="6" t="s">
        <v>27</v>
      </c>
      <c r="L29" s="23">
        <v>51.519112116686749</v>
      </c>
      <c r="M29" s="23">
        <v>227.59348783345229</v>
      </c>
      <c r="N29" s="23">
        <v>626.39632251381215</v>
      </c>
      <c r="Q29">
        <v>1997</v>
      </c>
      <c r="R29" s="23">
        <v>13.64</v>
      </c>
      <c r="S29" s="23">
        <v>137</v>
      </c>
      <c r="T29" s="23">
        <v>88.097164026984615</v>
      </c>
    </row>
    <row r="30" spans="1:20" x14ac:dyDescent="0.15">
      <c r="A30" s="6" t="s">
        <v>28</v>
      </c>
      <c r="B30" s="2">
        <v>757540.56619999954</v>
      </c>
      <c r="C30" s="2">
        <v>858176.42541166535</v>
      </c>
      <c r="D30" s="2">
        <v>10112.6</v>
      </c>
      <c r="E30" s="13">
        <f t="shared" si="4"/>
        <v>1.2819742403301193</v>
      </c>
      <c r="F30" s="2">
        <f t="shared" si="0"/>
        <v>11328.455051806386</v>
      </c>
      <c r="G30" s="10">
        <f t="shared" si="1"/>
        <v>13.349252107682053</v>
      </c>
      <c r="H30" s="17">
        <f t="shared" si="5"/>
        <v>0.16976883894921357</v>
      </c>
      <c r="K30" s="6" t="s">
        <v>28</v>
      </c>
      <c r="L30" s="23">
        <v>51.913455037187298</v>
      </c>
      <c r="M30" s="23">
        <v>238.262865481115</v>
      </c>
      <c r="N30" s="23">
        <v>655.20000000000005</v>
      </c>
      <c r="Q30">
        <v>1996</v>
      </c>
      <c r="R30" s="23">
        <v>13.46</v>
      </c>
      <c r="S30" s="23">
        <v>130</v>
      </c>
      <c r="T30" s="23">
        <v>80.727026121628583</v>
      </c>
    </row>
    <row r="31" spans="1:20" x14ac:dyDescent="0.15">
      <c r="A31" s="6" t="s">
        <v>29</v>
      </c>
      <c r="B31" s="2">
        <v>765634.98290000041</v>
      </c>
      <c r="C31" s="2">
        <v>871017.0977502506</v>
      </c>
      <c r="D31" s="2">
        <v>10360.799999999999</v>
      </c>
      <c r="E31" s="13">
        <f t="shared" si="4"/>
        <v>2.4543638629036968</v>
      </c>
      <c r="F31" s="2">
        <f t="shared" si="0"/>
        <v>11376.401512520937</v>
      </c>
      <c r="G31" s="10">
        <f t="shared" si="1"/>
        <v>13.532297023258176</v>
      </c>
      <c r="H31" s="17">
        <f t="shared" si="5"/>
        <v>1.3711997803291576</v>
      </c>
      <c r="K31" s="6" t="s">
        <v>29</v>
      </c>
      <c r="L31" s="23">
        <v>54.230117022884109</v>
      </c>
      <c r="M31" s="23">
        <v>243.41377292941877</v>
      </c>
      <c r="N31" s="23">
        <v>711.6</v>
      </c>
      <c r="Q31">
        <v>1995</v>
      </c>
      <c r="R31" s="23">
        <v>13.02</v>
      </c>
      <c r="S31" s="23">
        <v>131</v>
      </c>
      <c r="T31" s="23">
        <v>83.91608391608392</v>
      </c>
    </row>
    <row r="32" spans="1:20" x14ac:dyDescent="0.15">
      <c r="A32" s="6" t="s">
        <v>30</v>
      </c>
      <c r="B32" s="2">
        <v>773636.83970000013</v>
      </c>
      <c r="C32" s="2">
        <v>842421.38906700304</v>
      </c>
      <c r="D32" s="2">
        <v>9940.5723909906355</v>
      </c>
      <c r="E32" s="13">
        <f t="shared" si="4"/>
        <v>-4.0559378523797758</v>
      </c>
      <c r="F32" s="2">
        <f t="shared" si="0"/>
        <v>10889.106436473166</v>
      </c>
      <c r="G32" s="10">
        <f t="shared" si="1"/>
        <v>12.849145595038335</v>
      </c>
      <c r="H32" s="17">
        <f t="shared" si="5"/>
        <v>-5.0483035292951168</v>
      </c>
      <c r="K32" s="6" t="s">
        <v>30</v>
      </c>
      <c r="L32" s="23">
        <v>57.567982767858119</v>
      </c>
      <c r="M32" s="23">
        <v>241.79283088450796</v>
      </c>
      <c r="N32" s="23">
        <v>746.76543174855328</v>
      </c>
      <c r="Q32">
        <v>1994</v>
      </c>
      <c r="R32" s="23">
        <v>12.76</v>
      </c>
      <c r="S32" s="23">
        <v>129</v>
      </c>
      <c r="T32" s="23">
        <v>77</v>
      </c>
    </row>
    <row r="33" spans="1:20" ht="14.25" thickBot="1" x14ac:dyDescent="0.2">
      <c r="A33" s="7" t="s">
        <v>31</v>
      </c>
      <c r="B33" s="8">
        <v>812318.68168500019</v>
      </c>
      <c r="C33" s="8">
        <v>891281.82963288925</v>
      </c>
      <c r="D33" s="8">
        <v>10552.776862853409</v>
      </c>
      <c r="E33" s="18">
        <f t="shared" si="4"/>
        <v>6.1586440677966259</v>
      </c>
      <c r="F33" s="8">
        <f t="shared" si="0"/>
        <v>10972.071056941533</v>
      </c>
      <c r="G33" s="19">
        <f t="shared" si="1"/>
        <v>12.990932131418775</v>
      </c>
      <c r="H33" s="20">
        <f t="shared" si="5"/>
        <v>1.1034705407586776</v>
      </c>
      <c r="K33" s="7" t="s">
        <v>31</v>
      </c>
      <c r="L33" s="23">
        <v>53.075775442194306</v>
      </c>
      <c r="M33" s="23">
        <v>240.11512279319496</v>
      </c>
      <c r="N33" s="23">
        <v>733.11262498937765</v>
      </c>
      <c r="Q33">
        <v>1993</v>
      </c>
      <c r="R33" s="23">
        <v>12.34</v>
      </c>
      <c r="S33" s="23">
        <v>129</v>
      </c>
      <c r="T33" s="23">
        <v>76</v>
      </c>
    </row>
    <row r="34" spans="1:20" x14ac:dyDescent="0.15">
      <c r="H34" s="22" t="s">
        <v>43</v>
      </c>
      <c r="Q34">
        <v>1992</v>
      </c>
      <c r="R34" s="23">
        <v>11.37</v>
      </c>
      <c r="S34" s="23">
        <v>130</v>
      </c>
      <c r="T34" s="23">
        <v>69</v>
      </c>
    </row>
    <row r="35" spans="1:20" ht="49.5" customHeight="1" x14ac:dyDescent="0.15">
      <c r="A35" s="30" t="s">
        <v>42</v>
      </c>
      <c r="B35" s="30"/>
      <c r="C35" s="30"/>
      <c r="D35" s="30"/>
      <c r="E35" s="30"/>
      <c r="F35" s="30"/>
      <c r="G35" s="30"/>
      <c r="H35" s="30"/>
      <c r="Q35">
        <v>1991</v>
      </c>
      <c r="R35" s="23">
        <v>9.67</v>
      </c>
      <c r="S35" s="23">
        <v>136</v>
      </c>
      <c r="T35" s="23">
        <v>61</v>
      </c>
    </row>
    <row r="36" spans="1:20" x14ac:dyDescent="0.15">
      <c r="Q36">
        <v>1990</v>
      </c>
    </row>
    <row r="37" spans="1:20" x14ac:dyDescent="0.15">
      <c r="Q37">
        <v>1989</v>
      </c>
      <c r="R37" s="23">
        <v>6.58</v>
      </c>
      <c r="S37" s="23">
        <v>151</v>
      </c>
      <c r="T37" s="23">
        <v>55</v>
      </c>
    </row>
    <row r="38" spans="1:20" x14ac:dyDescent="0.15">
      <c r="Q38">
        <v>1988</v>
      </c>
      <c r="R38" s="23">
        <v>7.62</v>
      </c>
      <c r="S38" s="23">
        <v>146</v>
      </c>
      <c r="T38" s="23">
        <v>54</v>
      </c>
    </row>
    <row r="39" spans="1:20" x14ac:dyDescent="0.15">
      <c r="Q39">
        <v>1987</v>
      </c>
      <c r="R39" s="23">
        <v>7.65</v>
      </c>
      <c r="S39" s="23">
        <v>143</v>
      </c>
      <c r="T39" s="23">
        <v>51</v>
      </c>
    </row>
    <row r="40" spans="1:20" x14ac:dyDescent="0.15">
      <c r="Q40">
        <v>1986</v>
      </c>
      <c r="R40" s="23">
        <v>7.31</v>
      </c>
      <c r="S40" s="23">
        <v>148</v>
      </c>
      <c r="T40" s="23">
        <v>49</v>
      </c>
    </row>
    <row r="41" spans="1:20" x14ac:dyDescent="0.15">
      <c r="Q41">
        <v>1985</v>
      </c>
      <c r="R41" s="23">
        <v>6.5</v>
      </c>
      <c r="S41" s="23">
        <v>148</v>
      </c>
      <c r="T41" s="23">
        <v>44</v>
      </c>
    </row>
    <row r="42" spans="1:20" x14ac:dyDescent="0.15">
      <c r="Q42">
        <v>1984</v>
      </c>
      <c r="R42" s="23"/>
      <c r="S42" s="23"/>
      <c r="T42" s="23"/>
    </row>
    <row r="43" spans="1:20" x14ac:dyDescent="0.15">
      <c r="Q43">
        <v>1983</v>
      </c>
      <c r="R43" s="23"/>
      <c r="S43" s="23"/>
      <c r="T43" s="23"/>
    </row>
    <row r="44" spans="1:20" x14ac:dyDescent="0.15">
      <c r="Q44">
        <v>1982</v>
      </c>
      <c r="R44" s="23"/>
      <c r="S44" s="23"/>
      <c r="T44" s="23"/>
    </row>
    <row r="45" spans="1:20" x14ac:dyDescent="0.15">
      <c r="Q45">
        <v>1981</v>
      </c>
      <c r="R45" s="23"/>
      <c r="S45" s="23"/>
      <c r="T45" s="23"/>
    </row>
    <row r="46" spans="1:20" x14ac:dyDescent="0.15">
      <c r="Q46">
        <v>1980</v>
      </c>
    </row>
    <row r="47" spans="1:20" x14ac:dyDescent="0.15">
      <c r="Q47">
        <v>1979</v>
      </c>
      <c r="R47" s="23"/>
      <c r="S47" s="23"/>
      <c r="T47" s="23"/>
    </row>
    <row r="49" spans="17:20" x14ac:dyDescent="0.15">
      <c r="Q49">
        <v>1977</v>
      </c>
      <c r="R49" s="23"/>
      <c r="S49" s="23"/>
      <c r="T49" s="23"/>
    </row>
    <row r="50" spans="17:20" x14ac:dyDescent="0.15">
      <c r="Q50">
        <v>1976</v>
      </c>
      <c r="R50" s="23"/>
      <c r="S50" s="23"/>
      <c r="T50" s="23"/>
    </row>
    <row r="51" spans="17:20" x14ac:dyDescent="0.15">
      <c r="Q51">
        <v>1975</v>
      </c>
      <c r="R51" s="23"/>
      <c r="S51" s="23"/>
      <c r="T51" s="23"/>
    </row>
    <row r="52" spans="17:20" x14ac:dyDescent="0.15">
      <c r="Q52">
        <v>1974</v>
      </c>
      <c r="R52" s="23"/>
      <c r="S52" s="23"/>
      <c r="T52" s="23"/>
    </row>
    <row r="53" spans="17:20" x14ac:dyDescent="0.15">
      <c r="Q53">
        <v>1973</v>
      </c>
      <c r="R53" s="23"/>
      <c r="S53" s="23"/>
      <c r="T53" s="23"/>
    </row>
    <row r="54" spans="17:20" x14ac:dyDescent="0.15">
      <c r="Q54">
        <v>1972</v>
      </c>
      <c r="R54" s="23"/>
      <c r="S54" s="23"/>
      <c r="T54" s="23"/>
    </row>
    <row r="55" spans="17:20" x14ac:dyDescent="0.15">
      <c r="Q55">
        <v>1971</v>
      </c>
      <c r="R55" s="23"/>
      <c r="S55" s="23"/>
      <c r="T55" s="23"/>
    </row>
    <row r="56" spans="17:20" x14ac:dyDescent="0.15">
      <c r="Q56">
        <v>1970</v>
      </c>
      <c r="R56" s="23"/>
      <c r="S56" s="23"/>
      <c r="T56" s="23"/>
    </row>
    <row r="57" spans="17:20" x14ac:dyDescent="0.15">
      <c r="Q57">
        <v>1969</v>
      </c>
      <c r="R57" s="23"/>
      <c r="S57" s="23"/>
      <c r="T57" s="23"/>
    </row>
    <row r="58" spans="17:20" x14ac:dyDescent="0.15">
      <c r="Q58">
        <v>1968</v>
      </c>
      <c r="R58" s="23"/>
      <c r="S58" s="23"/>
      <c r="T58" s="23"/>
    </row>
    <row r="59" spans="17:20" x14ac:dyDescent="0.15">
      <c r="Q59">
        <v>1967</v>
      </c>
      <c r="R59" s="23"/>
      <c r="S59" s="23"/>
      <c r="T59" s="23"/>
    </row>
    <row r="60" spans="17:20" x14ac:dyDescent="0.15">
      <c r="Q60">
        <v>1966</v>
      </c>
      <c r="R60" s="23"/>
      <c r="S60" s="23"/>
      <c r="T60" s="23"/>
    </row>
    <row r="62" spans="17:20" x14ac:dyDescent="0.15">
      <c r="Q62">
        <v>1964</v>
      </c>
      <c r="R62" s="23"/>
      <c r="S62" s="23"/>
      <c r="T62" s="23"/>
    </row>
    <row r="63" spans="17:20" x14ac:dyDescent="0.15">
      <c r="Q63">
        <v>1963</v>
      </c>
      <c r="R63" s="23"/>
      <c r="S63" s="23"/>
      <c r="T63" s="23"/>
    </row>
    <row r="64" spans="17:20" x14ac:dyDescent="0.15">
      <c r="Q64">
        <v>1962</v>
      </c>
      <c r="R64" s="23"/>
      <c r="S64" s="23"/>
      <c r="T64" s="23"/>
    </row>
    <row r="65" spans="17:20" x14ac:dyDescent="0.15">
      <c r="Q65">
        <v>1961</v>
      </c>
      <c r="R65" s="23"/>
      <c r="S65" s="23"/>
      <c r="T65" s="23"/>
    </row>
    <row r="66" spans="17:20" x14ac:dyDescent="0.15">
      <c r="Q66">
        <v>1960</v>
      </c>
      <c r="R66" s="23"/>
      <c r="S66" s="23"/>
      <c r="T66" s="23"/>
    </row>
    <row r="67" spans="17:20" x14ac:dyDescent="0.15">
      <c r="Q67">
        <v>1959</v>
      </c>
      <c r="R67" s="23"/>
      <c r="S67" s="23"/>
      <c r="T67" s="23"/>
    </row>
    <row r="68" spans="17:20" x14ac:dyDescent="0.15">
      <c r="Q68">
        <v>1958</v>
      </c>
      <c r="R68" s="23"/>
      <c r="S68" s="23"/>
      <c r="T68" s="23"/>
    </row>
    <row r="69" spans="17:20" x14ac:dyDescent="0.15">
      <c r="Q69">
        <v>1957</v>
      </c>
      <c r="R69" s="23"/>
      <c r="S69" s="23"/>
      <c r="T69" s="23"/>
    </row>
    <row r="70" spans="17:20" x14ac:dyDescent="0.15">
      <c r="Q70">
        <v>1956</v>
      </c>
      <c r="R70" s="23"/>
      <c r="S70" s="23"/>
      <c r="T70" s="23"/>
    </row>
    <row r="71" spans="17:20" x14ac:dyDescent="0.15">
      <c r="Q71">
        <v>1955</v>
      </c>
      <c r="R71" s="23"/>
      <c r="S71" s="23"/>
      <c r="T71" s="23"/>
    </row>
    <row r="72" spans="17:20" x14ac:dyDescent="0.15">
      <c r="Q72">
        <v>1954</v>
      </c>
      <c r="R72" s="23"/>
      <c r="S72" s="23"/>
      <c r="T72" s="23"/>
    </row>
    <row r="73" spans="17:20" x14ac:dyDescent="0.15">
      <c r="Q73">
        <v>1953</v>
      </c>
      <c r="R73" s="23"/>
      <c r="S73" s="23"/>
      <c r="T73" s="23"/>
    </row>
    <row r="74" spans="17:20" x14ac:dyDescent="0.15">
      <c r="Q74">
        <v>1952</v>
      </c>
      <c r="R74" s="23"/>
      <c r="S74" s="23"/>
      <c r="T74" s="23"/>
    </row>
    <row r="75" spans="17:20" x14ac:dyDescent="0.15">
      <c r="Q75">
        <v>1951</v>
      </c>
      <c r="R75" s="23"/>
      <c r="S75" s="23"/>
      <c r="T75" s="23"/>
    </row>
    <row r="76" spans="17:20" x14ac:dyDescent="0.15">
      <c r="Q76">
        <v>1950</v>
      </c>
      <c r="R76" s="23"/>
      <c r="S76" s="23"/>
      <c r="T76" s="23"/>
    </row>
  </sheetData>
  <mergeCells count="3">
    <mergeCell ref="A1:G1"/>
    <mergeCell ref="A35:H35"/>
    <mergeCell ref="M1:N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2022-09-02T06:19:34Z</dcterms:created>
  <dcterms:modified xsi:type="dcterms:W3CDTF">2022-09-16T09:00:47Z</dcterms:modified>
</cp:coreProperties>
</file>