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内GDP等\"/>
    </mc:Choice>
  </mc:AlternateContent>
  <bookViews>
    <workbookView xWindow="0" yWindow="0" windowWidth="20490" windowHeight="6945" activeTab="3"/>
  </bookViews>
  <sheets>
    <sheet name="东北" sheetId="2" r:id="rId1"/>
    <sheet name="华北" sheetId="1" r:id="rId2"/>
    <sheet name="Sheet3" sheetId="3" state="hidden" r:id="rId3"/>
    <sheet name="华东" sheetId="5" r:id="rId4"/>
    <sheet name="中南" sheetId="4" r:id="rId5"/>
    <sheet name="西南" sheetId="7" r:id="rId6"/>
    <sheet name="西北" sheetId="6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5" l="1"/>
  <c r="F84" i="5"/>
  <c r="F85" i="5" s="1"/>
  <c r="E84" i="5"/>
  <c r="E85" i="5" s="1"/>
  <c r="D84" i="5"/>
  <c r="G84" i="5" s="1"/>
  <c r="H84" i="5" s="1"/>
  <c r="G82" i="5"/>
  <c r="I82" i="5" s="1"/>
  <c r="G81" i="5"/>
  <c r="I81" i="5" s="1"/>
  <c r="G80" i="5"/>
  <c r="I80" i="5" s="1"/>
  <c r="G79" i="5"/>
  <c r="I79" i="5" s="1"/>
  <c r="G78" i="5"/>
  <c r="I78" i="5" s="1"/>
  <c r="G77" i="5"/>
  <c r="I77" i="5" s="1"/>
  <c r="G76" i="5"/>
  <c r="I76" i="5" s="1"/>
  <c r="G75" i="5"/>
  <c r="I75" i="5" s="1"/>
  <c r="G74" i="5"/>
  <c r="I74" i="5" s="1"/>
  <c r="G73" i="5"/>
  <c r="I73" i="5" s="1"/>
  <c r="G72" i="5"/>
  <c r="I72" i="5" s="1"/>
  <c r="G71" i="5"/>
  <c r="I71" i="5" s="1"/>
  <c r="G70" i="5"/>
  <c r="I70" i="5" s="1"/>
  <c r="G69" i="5"/>
  <c r="I69" i="5" s="1"/>
  <c r="G68" i="5"/>
  <c r="I68" i="5" s="1"/>
  <c r="G67" i="5"/>
  <c r="I67" i="5" s="1"/>
  <c r="G66" i="5"/>
  <c r="I66" i="5" s="1"/>
  <c r="G65" i="5"/>
  <c r="I65" i="5" s="1"/>
  <c r="G64" i="5"/>
  <c r="I64" i="5" s="1"/>
  <c r="G63" i="5"/>
  <c r="I63" i="5" s="1"/>
  <c r="G62" i="5"/>
  <c r="I62" i="5" s="1"/>
  <c r="G61" i="5"/>
  <c r="I61" i="5" s="1"/>
  <c r="G60" i="5"/>
  <c r="I60" i="5" s="1"/>
  <c r="G59" i="5"/>
  <c r="I59" i="5" s="1"/>
  <c r="G58" i="5"/>
  <c r="I58" i="5" s="1"/>
  <c r="G57" i="5"/>
  <c r="I57" i="5" s="1"/>
  <c r="G56" i="5"/>
  <c r="I56" i="5" s="1"/>
  <c r="G55" i="5"/>
  <c r="I55" i="5" s="1"/>
  <c r="G54" i="5"/>
  <c r="I54" i="5" s="1"/>
  <c r="G53" i="5"/>
  <c r="I53" i="5" s="1"/>
  <c r="G52" i="5"/>
  <c r="I52" i="5" s="1"/>
  <c r="G51" i="5"/>
  <c r="I51" i="5" s="1"/>
  <c r="G50" i="5"/>
  <c r="I50" i="5" s="1"/>
  <c r="G49" i="5"/>
  <c r="I49" i="5" s="1"/>
  <c r="G48" i="5"/>
  <c r="I48" i="5" s="1"/>
  <c r="G47" i="5"/>
  <c r="I47" i="5" s="1"/>
  <c r="G46" i="5"/>
  <c r="I46" i="5" s="1"/>
  <c r="G45" i="5"/>
  <c r="I45" i="5" s="1"/>
  <c r="G44" i="5"/>
  <c r="I44" i="5" s="1"/>
  <c r="G43" i="5"/>
  <c r="I43" i="5" s="1"/>
  <c r="G42" i="5"/>
  <c r="I42" i="5" s="1"/>
  <c r="G41" i="5"/>
  <c r="I41" i="5" s="1"/>
  <c r="G40" i="5"/>
  <c r="I40" i="5" s="1"/>
  <c r="G39" i="5"/>
  <c r="I39" i="5" s="1"/>
  <c r="G38" i="5"/>
  <c r="I38" i="5" s="1"/>
  <c r="G37" i="5"/>
  <c r="I37" i="5" s="1"/>
  <c r="G36" i="5"/>
  <c r="I36" i="5" s="1"/>
  <c r="G35" i="5"/>
  <c r="I35" i="5" s="1"/>
  <c r="G34" i="5"/>
  <c r="I34" i="5" s="1"/>
  <c r="G33" i="5"/>
  <c r="I33" i="5" s="1"/>
  <c r="G32" i="5"/>
  <c r="I32" i="5" s="1"/>
  <c r="G31" i="5"/>
  <c r="I31" i="5" s="1"/>
  <c r="G30" i="5"/>
  <c r="I30" i="5" s="1"/>
  <c r="G29" i="5"/>
  <c r="I29" i="5" s="1"/>
  <c r="G28" i="5"/>
  <c r="I28" i="5" s="1"/>
  <c r="G27" i="5"/>
  <c r="I27" i="5" s="1"/>
  <c r="G26" i="5"/>
  <c r="I26" i="5" s="1"/>
  <c r="G25" i="5"/>
  <c r="I25" i="5" s="1"/>
  <c r="G24" i="5"/>
  <c r="I24" i="5" s="1"/>
  <c r="G23" i="5"/>
  <c r="I23" i="5" s="1"/>
  <c r="G22" i="5"/>
  <c r="I22" i="5" s="1"/>
  <c r="G21" i="5"/>
  <c r="I21" i="5" s="1"/>
  <c r="G20" i="5"/>
  <c r="I20" i="5" s="1"/>
  <c r="G19" i="5"/>
  <c r="I19" i="5" s="1"/>
  <c r="G18" i="5"/>
  <c r="I18" i="5" s="1"/>
  <c r="G17" i="5"/>
  <c r="I17" i="5" s="1"/>
  <c r="G16" i="5"/>
  <c r="I16" i="5" s="1"/>
  <c r="G15" i="5"/>
  <c r="I15" i="5" s="1"/>
  <c r="G14" i="5"/>
  <c r="I14" i="5" s="1"/>
  <c r="G13" i="5"/>
  <c r="I13" i="5" s="1"/>
  <c r="G12" i="5"/>
  <c r="I12" i="5" s="1"/>
  <c r="G11" i="5"/>
  <c r="I11" i="5" s="1"/>
  <c r="G10" i="5"/>
  <c r="I10" i="5" s="1"/>
  <c r="G9" i="5"/>
  <c r="I9" i="5" s="1"/>
  <c r="G8" i="5"/>
  <c r="I8" i="5" s="1"/>
  <c r="G7" i="5"/>
  <c r="I7" i="5" s="1"/>
  <c r="G3" i="5"/>
  <c r="H3" i="5" s="1"/>
  <c r="H91" i="4"/>
  <c r="G91" i="4"/>
  <c r="G43" i="1"/>
  <c r="H43" i="1" s="1"/>
  <c r="E59" i="6"/>
  <c r="D62" i="7"/>
  <c r="F43" i="1"/>
  <c r="F44" i="1" s="1"/>
  <c r="E43" i="1"/>
  <c r="E44" i="1" s="1"/>
  <c r="D43" i="1"/>
  <c r="D44" i="1" s="1"/>
  <c r="G41" i="1"/>
  <c r="I41" i="1" s="1"/>
  <c r="G40" i="1"/>
  <c r="I40" i="1" s="1"/>
  <c r="G39" i="1"/>
  <c r="I39" i="1" s="1"/>
  <c r="G38" i="1"/>
  <c r="I38" i="1" s="1"/>
  <c r="G37" i="1"/>
  <c r="I37" i="1" s="1"/>
  <c r="G36" i="1"/>
  <c r="I36" i="1" s="1"/>
  <c r="G35" i="1"/>
  <c r="I35" i="1" s="1"/>
  <c r="G34" i="1"/>
  <c r="I34" i="1" s="1"/>
  <c r="G33" i="1"/>
  <c r="I33" i="1" s="1"/>
  <c r="G32" i="1"/>
  <c r="I32" i="1" s="1"/>
  <c r="G31" i="1"/>
  <c r="I31" i="1" s="1"/>
  <c r="G30" i="1"/>
  <c r="I30" i="1" s="1"/>
  <c r="G29" i="1"/>
  <c r="I29" i="1" s="1"/>
  <c r="G28" i="1"/>
  <c r="I28" i="1" s="1"/>
  <c r="G27" i="1"/>
  <c r="I27" i="1" s="1"/>
  <c r="G26" i="1"/>
  <c r="I26" i="1" s="1"/>
  <c r="G25" i="1"/>
  <c r="I25" i="1" s="1"/>
  <c r="G24" i="1"/>
  <c r="I24" i="1" s="1"/>
  <c r="G23" i="1"/>
  <c r="I23" i="1" s="1"/>
  <c r="G22" i="1"/>
  <c r="I22" i="1" s="1"/>
  <c r="G21" i="1"/>
  <c r="I21" i="1" s="1"/>
  <c r="G20" i="1"/>
  <c r="I20" i="1" s="1"/>
  <c r="G19" i="1"/>
  <c r="I19" i="1" s="1"/>
  <c r="G18" i="1"/>
  <c r="I18" i="1" s="1"/>
  <c r="G17" i="1"/>
  <c r="I17" i="1" s="1"/>
  <c r="G16" i="1"/>
  <c r="I16" i="1" s="1"/>
  <c r="G15" i="1"/>
  <c r="I15" i="1" s="1"/>
  <c r="G14" i="1"/>
  <c r="I14" i="1" s="1"/>
  <c r="G13" i="1"/>
  <c r="I13" i="1" s="1"/>
  <c r="G12" i="1"/>
  <c r="I12" i="1" s="1"/>
  <c r="G11" i="1"/>
  <c r="I11" i="1" s="1"/>
  <c r="G10" i="1"/>
  <c r="I10" i="1" s="1"/>
  <c r="G9" i="1"/>
  <c r="I9" i="1" s="1"/>
  <c r="G8" i="1"/>
  <c r="I8" i="1" s="1"/>
  <c r="G6" i="1"/>
  <c r="I6" i="1" s="1"/>
  <c r="G5" i="1"/>
  <c r="I5" i="1" s="1"/>
  <c r="G3" i="1"/>
  <c r="H3" i="1" s="1"/>
  <c r="D43" i="2"/>
  <c r="G43" i="2" s="1"/>
  <c r="H43" i="2" s="1"/>
  <c r="F43" i="2"/>
  <c r="F44" i="2" s="1"/>
  <c r="E43" i="2"/>
  <c r="E44" i="2" s="1"/>
  <c r="G4" i="2"/>
  <c r="H4" i="2"/>
  <c r="G12" i="2"/>
  <c r="I12" i="2" s="1"/>
  <c r="G3" i="7"/>
  <c r="H3" i="7" s="1"/>
  <c r="G3" i="6"/>
  <c r="H3" i="6" s="1"/>
  <c r="E92" i="4"/>
  <c r="F92" i="4"/>
  <c r="D92" i="4"/>
  <c r="E91" i="4"/>
  <c r="F91" i="4"/>
  <c r="D91" i="4"/>
  <c r="E58" i="6"/>
  <c r="F58" i="6"/>
  <c r="F59" i="6" s="1"/>
  <c r="D58" i="6"/>
  <c r="D59" i="6" s="1"/>
  <c r="G55" i="6"/>
  <c r="I55" i="6" s="1"/>
  <c r="G41" i="6"/>
  <c r="I41" i="6" s="1"/>
  <c r="G46" i="6"/>
  <c r="I46" i="6" s="1"/>
  <c r="G36" i="6"/>
  <c r="I36" i="6" s="1"/>
  <c r="G33" i="6"/>
  <c r="I33" i="6" s="1"/>
  <c r="G56" i="6"/>
  <c r="I56" i="6" s="1"/>
  <c r="G27" i="6"/>
  <c r="I27" i="6" s="1"/>
  <c r="G20" i="6"/>
  <c r="I20" i="6" s="1"/>
  <c r="G51" i="6"/>
  <c r="I51" i="6" s="1"/>
  <c r="G30" i="6"/>
  <c r="I30" i="6" s="1"/>
  <c r="G48" i="6"/>
  <c r="I48" i="6" s="1"/>
  <c r="G34" i="6"/>
  <c r="I34" i="6" s="1"/>
  <c r="G50" i="6"/>
  <c r="I50" i="6" s="1"/>
  <c r="G53" i="6"/>
  <c r="I53" i="6" s="1"/>
  <c r="G54" i="6"/>
  <c r="I54" i="6" s="1"/>
  <c r="G39" i="6"/>
  <c r="I39" i="6" s="1"/>
  <c r="G23" i="6"/>
  <c r="I23" i="6" s="1"/>
  <c r="G14" i="6"/>
  <c r="I14" i="6" s="1"/>
  <c r="G32" i="6"/>
  <c r="I32" i="6" s="1"/>
  <c r="G52" i="6"/>
  <c r="I52" i="6" s="1"/>
  <c r="G31" i="6"/>
  <c r="I31" i="6" s="1"/>
  <c r="G40" i="6"/>
  <c r="I40" i="6" s="1"/>
  <c r="G22" i="6"/>
  <c r="I22" i="6" s="1"/>
  <c r="G16" i="6"/>
  <c r="I16" i="6" s="1"/>
  <c r="G35" i="6"/>
  <c r="I35" i="6" s="1"/>
  <c r="G15" i="6"/>
  <c r="I15" i="6" s="1"/>
  <c r="G18" i="6"/>
  <c r="I18" i="6" s="1"/>
  <c r="G28" i="6"/>
  <c r="I28" i="6" s="1"/>
  <c r="G47" i="6"/>
  <c r="I47" i="6" s="1"/>
  <c r="G9" i="6"/>
  <c r="I9" i="6" s="1"/>
  <c r="G17" i="6"/>
  <c r="I17" i="6" s="1"/>
  <c r="G43" i="6"/>
  <c r="I43" i="6" s="1"/>
  <c r="G11" i="6"/>
  <c r="I11" i="6" s="1"/>
  <c r="G42" i="6"/>
  <c r="I42" i="6" s="1"/>
  <c r="G8" i="6"/>
  <c r="I8" i="6" s="1"/>
  <c r="G26" i="6"/>
  <c r="I26" i="6" s="1"/>
  <c r="G45" i="6"/>
  <c r="I45" i="6" s="1"/>
  <c r="G37" i="6"/>
  <c r="I37" i="6" s="1"/>
  <c r="G25" i="6"/>
  <c r="I25" i="6" s="1"/>
  <c r="G10" i="6"/>
  <c r="I10" i="6" s="1"/>
  <c r="G5" i="6"/>
  <c r="I5" i="6" s="1"/>
  <c r="G19" i="6"/>
  <c r="I19" i="6" s="1"/>
  <c r="G13" i="6"/>
  <c r="I13" i="6" s="1"/>
  <c r="G44" i="6"/>
  <c r="I44" i="6" s="1"/>
  <c r="G7" i="6"/>
  <c r="I7" i="6" s="1"/>
  <c r="G49" i="6"/>
  <c r="I49" i="6" s="1"/>
  <c r="G38" i="6"/>
  <c r="I38" i="6" s="1"/>
  <c r="G12" i="6"/>
  <c r="I12" i="6" s="1"/>
  <c r="G24" i="6"/>
  <c r="I24" i="6" s="1"/>
  <c r="G29" i="6"/>
  <c r="I29" i="6" s="1"/>
  <c r="G6" i="6"/>
  <c r="I6" i="6" s="1"/>
  <c r="G21" i="6"/>
  <c r="I21" i="6" s="1"/>
  <c r="F61" i="7"/>
  <c r="F62" i="7" s="1"/>
  <c r="E61" i="7"/>
  <c r="E62" i="7" s="1"/>
  <c r="D61" i="7"/>
  <c r="G59" i="7"/>
  <c r="I59" i="7" s="1"/>
  <c r="G58" i="7"/>
  <c r="I58" i="7" s="1"/>
  <c r="G57" i="7"/>
  <c r="I57" i="7" s="1"/>
  <c r="G56" i="7"/>
  <c r="I56" i="7" s="1"/>
  <c r="G55" i="7"/>
  <c r="I55" i="7" s="1"/>
  <c r="G54" i="7"/>
  <c r="I54" i="7" s="1"/>
  <c r="G53" i="7"/>
  <c r="I53" i="7" s="1"/>
  <c r="G52" i="7"/>
  <c r="I52" i="7" s="1"/>
  <c r="G51" i="7"/>
  <c r="I51" i="7" s="1"/>
  <c r="G50" i="7"/>
  <c r="I50" i="7" s="1"/>
  <c r="G49" i="7"/>
  <c r="I49" i="7" s="1"/>
  <c r="G48" i="7"/>
  <c r="I48" i="7" s="1"/>
  <c r="G47" i="7"/>
  <c r="I47" i="7" s="1"/>
  <c r="G46" i="7"/>
  <c r="I46" i="7" s="1"/>
  <c r="G45" i="7"/>
  <c r="I45" i="7" s="1"/>
  <c r="G44" i="7"/>
  <c r="I44" i="7" s="1"/>
  <c r="G43" i="7"/>
  <c r="I43" i="7" s="1"/>
  <c r="G42" i="7"/>
  <c r="I42" i="7" s="1"/>
  <c r="G41" i="7"/>
  <c r="I41" i="7" s="1"/>
  <c r="G40" i="7"/>
  <c r="I40" i="7" s="1"/>
  <c r="G39" i="7"/>
  <c r="I39" i="7" s="1"/>
  <c r="G38" i="7"/>
  <c r="I38" i="7" s="1"/>
  <c r="G37" i="7"/>
  <c r="I37" i="7" s="1"/>
  <c r="G36" i="7"/>
  <c r="I36" i="7" s="1"/>
  <c r="G35" i="7"/>
  <c r="I35" i="7" s="1"/>
  <c r="G34" i="7"/>
  <c r="I34" i="7" s="1"/>
  <c r="G33" i="7"/>
  <c r="I33" i="7" s="1"/>
  <c r="G32" i="7"/>
  <c r="I32" i="7" s="1"/>
  <c r="G31" i="7"/>
  <c r="I31" i="7" s="1"/>
  <c r="G30" i="7"/>
  <c r="I30" i="7" s="1"/>
  <c r="G29" i="7"/>
  <c r="I29" i="7" s="1"/>
  <c r="G28" i="7"/>
  <c r="I28" i="7" s="1"/>
  <c r="G27" i="7"/>
  <c r="I27" i="7" s="1"/>
  <c r="G26" i="7"/>
  <c r="I26" i="7" s="1"/>
  <c r="G25" i="7"/>
  <c r="I25" i="7" s="1"/>
  <c r="G24" i="7"/>
  <c r="I24" i="7" s="1"/>
  <c r="G23" i="7"/>
  <c r="I23" i="7" s="1"/>
  <c r="G22" i="7"/>
  <c r="I22" i="7" s="1"/>
  <c r="G21" i="7"/>
  <c r="I21" i="7" s="1"/>
  <c r="G20" i="7"/>
  <c r="I20" i="7" s="1"/>
  <c r="G19" i="7"/>
  <c r="I19" i="7" s="1"/>
  <c r="G18" i="7"/>
  <c r="I18" i="7" s="1"/>
  <c r="G17" i="7"/>
  <c r="I17" i="7" s="1"/>
  <c r="G16" i="7"/>
  <c r="I16" i="7" s="1"/>
  <c r="G15" i="7"/>
  <c r="I15" i="7" s="1"/>
  <c r="G14" i="7"/>
  <c r="I14" i="7" s="1"/>
  <c r="G13" i="7"/>
  <c r="I13" i="7" s="1"/>
  <c r="I12" i="7"/>
  <c r="G12" i="7"/>
  <c r="G11" i="7"/>
  <c r="I11" i="7" s="1"/>
  <c r="G10" i="7"/>
  <c r="I10" i="7" s="1"/>
  <c r="G9" i="7"/>
  <c r="I9" i="7" s="1"/>
  <c r="G8" i="7"/>
  <c r="I8" i="7" s="1"/>
  <c r="G7" i="7"/>
  <c r="I7" i="7" s="1"/>
  <c r="I5" i="7"/>
  <c r="G5" i="7"/>
  <c r="G4" i="4"/>
  <c r="H4" i="4" s="1"/>
  <c r="G8" i="4"/>
  <c r="I8" i="4" s="1"/>
  <c r="G13" i="4"/>
  <c r="I13" i="4" s="1"/>
  <c r="G9" i="4"/>
  <c r="I9" i="4" s="1"/>
  <c r="G78" i="4"/>
  <c r="I78" i="4" s="1"/>
  <c r="G15" i="4"/>
  <c r="I15" i="4" s="1"/>
  <c r="G10" i="4"/>
  <c r="I10" i="4" s="1"/>
  <c r="G40" i="4"/>
  <c r="I40" i="4" s="1"/>
  <c r="G18" i="4"/>
  <c r="I18" i="4" s="1"/>
  <c r="G26" i="4"/>
  <c r="I26" i="4" s="1"/>
  <c r="G52" i="4"/>
  <c r="I52" i="4" s="1"/>
  <c r="G55" i="4"/>
  <c r="I55" i="4" s="1"/>
  <c r="G20" i="4"/>
  <c r="I20" i="4" s="1"/>
  <c r="G17" i="4"/>
  <c r="I17" i="4" s="1"/>
  <c r="G48" i="4"/>
  <c r="I48" i="4" s="1"/>
  <c r="G70" i="4"/>
  <c r="I70" i="4" s="1"/>
  <c r="G65" i="4"/>
  <c r="I65" i="4" s="1"/>
  <c r="G32" i="4"/>
  <c r="I32" i="4" s="1"/>
  <c r="G36" i="4"/>
  <c r="I36" i="4" s="1"/>
  <c r="G62" i="4"/>
  <c r="I62" i="4" s="1"/>
  <c r="G34" i="4"/>
  <c r="I34" i="4" s="1"/>
  <c r="G74" i="4"/>
  <c r="I74" i="4" s="1"/>
  <c r="G82" i="4"/>
  <c r="I82" i="4" s="1"/>
  <c r="G21" i="4"/>
  <c r="I21" i="4" s="1"/>
  <c r="G30" i="4"/>
  <c r="I30" i="4" s="1"/>
  <c r="G53" i="4"/>
  <c r="I53" i="4" s="1"/>
  <c r="G56" i="4"/>
  <c r="I56" i="4" s="1"/>
  <c r="G45" i="4"/>
  <c r="I45" i="4" s="1"/>
  <c r="G29" i="4"/>
  <c r="I29" i="4" s="1"/>
  <c r="G44" i="4"/>
  <c r="I44" i="4" s="1"/>
  <c r="G58" i="4"/>
  <c r="I58" i="4" s="1"/>
  <c r="G37" i="4"/>
  <c r="I37" i="4" s="1"/>
  <c r="G60" i="4"/>
  <c r="I60" i="4" s="1"/>
  <c r="G46" i="4"/>
  <c r="I46" i="4" s="1"/>
  <c r="G19" i="4"/>
  <c r="I19" i="4" s="1"/>
  <c r="G39" i="4"/>
  <c r="I39" i="4" s="1"/>
  <c r="G47" i="4"/>
  <c r="I47" i="4" s="1"/>
  <c r="G33" i="4"/>
  <c r="I33" i="4" s="1"/>
  <c r="G66" i="4"/>
  <c r="I66" i="4" s="1"/>
  <c r="G59" i="4"/>
  <c r="I59" i="4" s="1"/>
  <c r="G42" i="4"/>
  <c r="I42" i="4" s="1"/>
  <c r="G88" i="4"/>
  <c r="I88" i="4" s="1"/>
  <c r="G35" i="4"/>
  <c r="I35" i="4" s="1"/>
  <c r="G28" i="4"/>
  <c r="I28" i="4" s="1"/>
  <c r="G87" i="4"/>
  <c r="I87" i="4" s="1"/>
  <c r="G31" i="4"/>
  <c r="I31" i="4" s="1"/>
  <c r="J31" i="4"/>
  <c r="G51" i="4"/>
  <c r="I51" i="4" s="1"/>
  <c r="G84" i="4"/>
  <c r="I84" i="4" s="1"/>
  <c r="G85" i="4"/>
  <c r="I85" i="4" s="1"/>
  <c r="G16" i="4"/>
  <c r="I16" i="4" s="1"/>
  <c r="G41" i="4"/>
  <c r="I41" i="4" s="1"/>
  <c r="G50" i="4"/>
  <c r="I50" i="4" s="1"/>
  <c r="G54" i="4"/>
  <c r="I54" i="4" s="1"/>
  <c r="G61" i="4"/>
  <c r="I61" i="4" s="1"/>
  <c r="G63" i="4"/>
  <c r="I63" i="4" s="1"/>
  <c r="G64" i="4"/>
  <c r="I64" i="4" s="1"/>
  <c r="G69" i="4"/>
  <c r="I69" i="4" s="1"/>
  <c r="G71" i="4"/>
  <c r="I71" i="4" s="1"/>
  <c r="G76" i="4"/>
  <c r="I76" i="4" s="1"/>
  <c r="G79" i="4"/>
  <c r="I79" i="4" s="1"/>
  <c r="G81" i="4"/>
  <c r="I81" i="4" s="1"/>
  <c r="G83" i="4"/>
  <c r="I83" i="4" s="1"/>
  <c r="G86" i="4"/>
  <c r="I86" i="4" s="1"/>
  <c r="G6" i="4"/>
  <c r="I6" i="4" s="1"/>
  <c r="G7" i="4"/>
  <c r="I7" i="4" s="1"/>
  <c r="G11" i="4"/>
  <c r="I11" i="4" s="1"/>
  <c r="G12" i="4"/>
  <c r="I12" i="4" s="1"/>
  <c r="G14" i="4"/>
  <c r="I14" i="4" s="1"/>
  <c r="G22" i="4"/>
  <c r="I22" i="4" s="1"/>
  <c r="G23" i="4"/>
  <c r="I23" i="4" s="1"/>
  <c r="G24" i="4"/>
  <c r="I24" i="4" s="1"/>
  <c r="G25" i="4"/>
  <c r="I25" i="4" s="1"/>
  <c r="G27" i="4"/>
  <c r="I27" i="4" s="1"/>
  <c r="G38" i="4"/>
  <c r="I38" i="4" s="1"/>
  <c r="G43" i="4"/>
  <c r="I43" i="4" s="1"/>
  <c r="G49" i="4"/>
  <c r="I49" i="4" s="1"/>
  <c r="G57" i="4"/>
  <c r="I57" i="4" s="1"/>
  <c r="G67" i="4"/>
  <c r="I67" i="4" s="1"/>
  <c r="G68" i="4"/>
  <c r="I68" i="4" s="1"/>
  <c r="G72" i="4"/>
  <c r="I72" i="4" s="1"/>
  <c r="G73" i="4"/>
  <c r="I73" i="4" s="1"/>
  <c r="G75" i="4"/>
  <c r="I75" i="4" s="1"/>
  <c r="G77" i="4"/>
  <c r="I77" i="4" s="1"/>
  <c r="G80" i="4"/>
  <c r="I80" i="4" s="1"/>
  <c r="G41" i="2"/>
  <c r="I41" i="2" s="1"/>
  <c r="G40" i="2"/>
  <c r="I40" i="2" s="1"/>
  <c r="G39" i="2"/>
  <c r="I39" i="2" s="1"/>
  <c r="G38" i="2"/>
  <c r="I38" i="2" s="1"/>
  <c r="G36" i="2"/>
  <c r="I36" i="2" s="1"/>
  <c r="G32" i="2"/>
  <c r="I32" i="2" s="1"/>
  <c r="G30" i="2"/>
  <c r="I30" i="2" s="1"/>
  <c r="G24" i="2"/>
  <c r="I24" i="2" s="1"/>
  <c r="G19" i="2"/>
  <c r="I19" i="2" s="1"/>
  <c r="G17" i="2"/>
  <c r="I17" i="2" s="1"/>
  <c r="G16" i="2"/>
  <c r="I16" i="2" s="1"/>
  <c r="G10" i="2"/>
  <c r="I10" i="2" s="1"/>
  <c r="G9" i="2"/>
  <c r="I9" i="2" s="1"/>
  <c r="E65" i="3"/>
  <c r="D65" i="3"/>
  <c r="C65" i="3"/>
  <c r="C66" i="3" s="1"/>
  <c r="F63" i="3"/>
  <c r="H63" i="3" s="1"/>
  <c r="F62" i="3"/>
  <c r="H62" i="3" s="1"/>
  <c r="F61" i="3"/>
  <c r="H61" i="3" s="1"/>
  <c r="F60" i="3"/>
  <c r="H60" i="3" s="1"/>
  <c r="F59" i="3"/>
  <c r="H59" i="3" s="1"/>
  <c r="F58" i="3"/>
  <c r="H58" i="3" s="1"/>
  <c r="F57" i="3"/>
  <c r="H57" i="3" s="1"/>
  <c r="F56" i="3"/>
  <c r="H56" i="3" s="1"/>
  <c r="F55" i="3"/>
  <c r="H55" i="3" s="1"/>
  <c r="F54" i="3"/>
  <c r="H54" i="3" s="1"/>
  <c r="F53" i="3"/>
  <c r="H53" i="3" s="1"/>
  <c r="F52" i="3"/>
  <c r="H52" i="3" s="1"/>
  <c r="F51" i="3"/>
  <c r="H51" i="3" s="1"/>
  <c r="F50" i="3"/>
  <c r="H50" i="3" s="1"/>
  <c r="F49" i="3"/>
  <c r="H49" i="3" s="1"/>
  <c r="F48" i="3"/>
  <c r="H48" i="3" s="1"/>
  <c r="F47" i="3"/>
  <c r="H47" i="3" s="1"/>
  <c r="F46" i="3"/>
  <c r="H46" i="3" s="1"/>
  <c r="F45" i="3"/>
  <c r="H45" i="3" s="1"/>
  <c r="F44" i="3"/>
  <c r="H44" i="3" s="1"/>
  <c r="F43" i="3"/>
  <c r="H43" i="3" s="1"/>
  <c r="F34" i="3"/>
  <c r="G34" i="3" s="1"/>
  <c r="E34" i="3"/>
  <c r="D34" i="3"/>
  <c r="C34" i="3"/>
  <c r="H32" i="3"/>
  <c r="F32" i="3"/>
  <c r="H31" i="3"/>
  <c r="F31" i="3"/>
  <c r="H30" i="3"/>
  <c r="F30" i="3"/>
  <c r="H29" i="3"/>
  <c r="F29" i="3"/>
  <c r="H28" i="3"/>
  <c r="F28" i="3"/>
  <c r="H27" i="3"/>
  <c r="F27" i="3"/>
  <c r="H26" i="3"/>
  <c r="F26" i="3"/>
  <c r="H25" i="3"/>
  <c r="F25" i="3"/>
  <c r="H24" i="3"/>
  <c r="F24" i="3"/>
  <c r="H23" i="3"/>
  <c r="F23" i="3"/>
  <c r="H22" i="3"/>
  <c r="F22" i="3"/>
  <c r="H21" i="3"/>
  <c r="F21" i="3"/>
  <c r="H20" i="3"/>
  <c r="F20" i="3"/>
  <c r="H19" i="3"/>
  <c r="F19" i="3"/>
  <c r="E10" i="3"/>
  <c r="D10" i="3"/>
  <c r="C10" i="3"/>
  <c r="F10" i="3" s="1"/>
  <c r="G10" i="3" s="1"/>
  <c r="F7" i="3"/>
  <c r="H7" i="3" s="1"/>
  <c r="F6" i="3"/>
  <c r="H6" i="3" s="1"/>
  <c r="F5" i="3"/>
  <c r="H5" i="3" s="1"/>
  <c r="I4" i="3"/>
  <c r="H4" i="3"/>
  <c r="F4" i="3"/>
  <c r="G31" i="2"/>
  <c r="I31" i="2" s="1"/>
  <c r="G28" i="2"/>
  <c r="I28" i="2" s="1"/>
  <c r="G27" i="2"/>
  <c r="I27" i="2" s="1"/>
  <c r="G25" i="2"/>
  <c r="I25" i="2" s="1"/>
  <c r="G23" i="2"/>
  <c r="I23" i="2" s="1"/>
  <c r="G22" i="2"/>
  <c r="I22" i="2" s="1"/>
  <c r="G20" i="2"/>
  <c r="I20" i="2" s="1"/>
  <c r="G18" i="2"/>
  <c r="I18" i="2" s="1"/>
  <c r="G15" i="2"/>
  <c r="I15" i="2" s="1"/>
  <c r="G14" i="2"/>
  <c r="I14" i="2" s="1"/>
  <c r="G13" i="2"/>
  <c r="I13" i="2" s="1"/>
  <c r="G11" i="2"/>
  <c r="I11" i="2" s="1"/>
  <c r="G7" i="2"/>
  <c r="I7" i="2" s="1"/>
  <c r="G6" i="2"/>
  <c r="I6" i="2" s="1"/>
  <c r="G37" i="2"/>
  <c r="I37" i="2" s="1"/>
  <c r="G35" i="2"/>
  <c r="I35" i="2" s="1"/>
  <c r="G34" i="2"/>
  <c r="I34" i="2" s="1"/>
  <c r="G33" i="2"/>
  <c r="I33" i="2" s="1"/>
  <c r="G29" i="2"/>
  <c r="I29" i="2" s="1"/>
  <c r="G26" i="2"/>
  <c r="I26" i="2" s="1"/>
  <c r="G21" i="2"/>
  <c r="I21" i="2" s="1"/>
  <c r="G8" i="2"/>
  <c r="I8" i="2" s="1"/>
  <c r="G58" i="6" l="1"/>
  <c r="H58" i="6" s="1"/>
  <c r="G61" i="7"/>
  <c r="H61" i="7" s="1"/>
  <c r="D85" i="5"/>
  <c r="F65" i="3"/>
  <c r="G65" i="3" s="1"/>
  <c r="D44" i="2" l="1"/>
</calcChain>
</file>

<file path=xl/sharedStrings.xml><?xml version="1.0" encoding="utf-8"?>
<sst xmlns="http://schemas.openxmlformats.org/spreadsheetml/2006/main" count="587" uniqueCount="499">
  <si>
    <t>省内GDP排序</t>
    <phoneticPr fontId="2" type="noConversion"/>
  </si>
  <si>
    <t>2024年</t>
    <phoneticPr fontId="2" type="noConversion"/>
  </si>
  <si>
    <t>2023年</t>
    <phoneticPr fontId="2" type="noConversion"/>
  </si>
  <si>
    <t>常住人口</t>
    <phoneticPr fontId="2" type="noConversion"/>
  </si>
  <si>
    <t>人均GDP</t>
    <phoneticPr fontId="2" type="noConversion"/>
  </si>
  <si>
    <t>亿元</t>
    <phoneticPr fontId="2" type="noConversion"/>
  </si>
  <si>
    <t>亿元</t>
    <phoneticPr fontId="2" type="noConversion"/>
  </si>
  <si>
    <t>万人</t>
    <phoneticPr fontId="2" type="noConversion"/>
  </si>
  <si>
    <t>长沙市</t>
    <phoneticPr fontId="2" type="noConversion"/>
  </si>
  <si>
    <t>黄石市</t>
    <phoneticPr fontId="2" type="noConversion"/>
  </si>
  <si>
    <t>十堰市</t>
    <phoneticPr fontId="2" type="noConversion"/>
  </si>
  <si>
    <t>漯河市</t>
    <phoneticPr fontId="2" type="noConversion"/>
  </si>
  <si>
    <t>郴州市</t>
    <phoneticPr fontId="2" type="noConversion"/>
  </si>
  <si>
    <t>随州市</t>
    <phoneticPr fontId="2" type="noConversion"/>
  </si>
  <si>
    <t>开封市</t>
    <phoneticPr fontId="2" type="noConversion"/>
  </si>
  <si>
    <t>恩施市</t>
    <phoneticPr fontId="2" type="noConversion"/>
  </si>
  <si>
    <t>邵阳市</t>
    <phoneticPr fontId="2" type="noConversion"/>
  </si>
  <si>
    <t>常住人口</t>
    <phoneticPr fontId="2" type="noConversion"/>
  </si>
  <si>
    <t>人均GDP</t>
    <phoneticPr fontId="2" type="noConversion"/>
  </si>
  <si>
    <t>元</t>
    <phoneticPr fontId="2" type="noConversion"/>
  </si>
  <si>
    <t>宜昌市</t>
    <phoneticPr fontId="2" type="noConversion"/>
  </si>
  <si>
    <t>郑州市</t>
    <phoneticPr fontId="2" type="noConversion"/>
  </si>
  <si>
    <t>常德市</t>
    <phoneticPr fontId="2" type="noConversion"/>
  </si>
  <si>
    <t>咸宁市</t>
    <phoneticPr fontId="2" type="noConversion"/>
  </si>
  <si>
    <t>鹤壁市</t>
    <phoneticPr fontId="2" type="noConversion"/>
  </si>
  <si>
    <t>荆州市</t>
    <phoneticPr fontId="2" type="noConversion"/>
  </si>
  <si>
    <t>黄冈市</t>
    <phoneticPr fontId="2" type="noConversion"/>
  </si>
  <si>
    <t>安阳市</t>
    <phoneticPr fontId="2" type="noConversion"/>
  </si>
  <si>
    <t>周口市</t>
    <phoneticPr fontId="2" type="noConversion"/>
  </si>
  <si>
    <t>GDP排序</t>
    <phoneticPr fontId="2" type="noConversion"/>
  </si>
  <si>
    <t>美元</t>
    <phoneticPr fontId="2" type="noConversion"/>
  </si>
  <si>
    <t>吉林市</t>
    <phoneticPr fontId="2" type="noConversion"/>
  </si>
  <si>
    <t>长春市</t>
    <phoneticPr fontId="2" type="noConversion"/>
  </si>
  <si>
    <t>延边市</t>
    <phoneticPr fontId="2" type="noConversion"/>
  </si>
  <si>
    <t>松原市</t>
    <phoneticPr fontId="2" type="noConversion"/>
  </si>
  <si>
    <t>通化市</t>
    <phoneticPr fontId="2" type="noConversion"/>
  </si>
  <si>
    <t>白城市</t>
    <phoneticPr fontId="2" type="noConversion"/>
  </si>
  <si>
    <t>四平市</t>
    <phoneticPr fontId="2" type="noConversion"/>
  </si>
  <si>
    <t>白山市</t>
    <phoneticPr fontId="2" type="noConversion"/>
  </si>
  <si>
    <t>辽源市</t>
    <phoneticPr fontId="2" type="noConversion"/>
  </si>
  <si>
    <t>营口市</t>
    <phoneticPr fontId="2" type="noConversion"/>
  </si>
  <si>
    <t>抚顺市</t>
    <phoneticPr fontId="2" type="noConversion"/>
  </si>
  <si>
    <t>葫芦岛市</t>
    <phoneticPr fontId="2" type="noConversion"/>
  </si>
  <si>
    <t>铁岭市</t>
    <phoneticPr fontId="2" type="noConversion"/>
  </si>
  <si>
    <t>人均GDP</t>
    <phoneticPr fontId="2" type="noConversion"/>
  </si>
  <si>
    <t>大连市</t>
    <phoneticPr fontId="2" type="noConversion"/>
  </si>
  <si>
    <t>沈阳市</t>
    <phoneticPr fontId="2" type="noConversion"/>
  </si>
  <si>
    <t>鞍山市</t>
    <phoneticPr fontId="2" type="noConversion"/>
  </si>
  <si>
    <t>盘锦市</t>
    <phoneticPr fontId="2" type="noConversion"/>
  </si>
  <si>
    <t>锦州市</t>
    <phoneticPr fontId="2" type="noConversion"/>
  </si>
  <si>
    <t>朝阳市</t>
    <phoneticPr fontId="2" type="noConversion"/>
  </si>
  <si>
    <t>本溪市</t>
    <phoneticPr fontId="2" type="noConversion"/>
  </si>
  <si>
    <t>丹东市</t>
    <phoneticPr fontId="2" type="noConversion"/>
  </si>
  <si>
    <t>辽阳市</t>
    <phoneticPr fontId="2" type="noConversion"/>
  </si>
  <si>
    <t>阜新市</t>
    <phoneticPr fontId="2" type="noConversion"/>
  </si>
  <si>
    <t>万人</t>
    <phoneticPr fontId="2" type="noConversion"/>
  </si>
  <si>
    <t>美元</t>
    <phoneticPr fontId="2" type="noConversion"/>
  </si>
  <si>
    <t>人均排名</t>
    <phoneticPr fontId="2" type="noConversion"/>
  </si>
  <si>
    <t>省直辖县级</t>
    <phoneticPr fontId="2" type="noConversion"/>
  </si>
  <si>
    <t>海口市</t>
    <phoneticPr fontId="2" type="noConversion"/>
  </si>
  <si>
    <t>儋州市</t>
    <phoneticPr fontId="2" type="noConversion"/>
  </si>
  <si>
    <t>三亚市</t>
  </si>
  <si>
    <t>三沙市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</si>
  <si>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</si>
  <si>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</si>
  <si>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</si>
  <si>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</si>
  <si>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 海南省：7936亿元    地市合计：7929亿元  溢出率 0%</t>
    <phoneticPr fontId="2" type="noConversion"/>
  </si>
  <si>
    <t>注：省直辖县级包括琼海、万宁、东方、文昌、五指山、定安、屯昌、澄迈、临高、白沙、昌江、乐东、陵水、保亭、琼中等15个县级单位。</t>
    <phoneticPr fontId="2" type="noConversion"/>
  </si>
  <si>
    <t>2024年</t>
    <phoneticPr fontId="2" type="noConversion"/>
  </si>
  <si>
    <t>2023年</t>
    <phoneticPr fontId="2" type="noConversion"/>
  </si>
  <si>
    <t>常住人口</t>
    <phoneticPr fontId="2" type="noConversion"/>
  </si>
  <si>
    <t>人均GDP</t>
    <phoneticPr fontId="2" type="noConversion"/>
  </si>
  <si>
    <t>GDP排序</t>
    <phoneticPr fontId="2" type="noConversion"/>
  </si>
  <si>
    <t>亿元</t>
    <phoneticPr fontId="2" type="noConversion"/>
  </si>
  <si>
    <t>亿元</t>
    <phoneticPr fontId="2" type="noConversion"/>
  </si>
  <si>
    <t>万人</t>
    <phoneticPr fontId="2" type="noConversion"/>
  </si>
  <si>
    <t>元</t>
    <phoneticPr fontId="2" type="noConversion"/>
  </si>
  <si>
    <t>美元</t>
    <phoneticPr fontId="2" type="noConversion"/>
  </si>
  <si>
    <t>人均排名</t>
    <phoneticPr fontId="2" type="noConversion"/>
  </si>
  <si>
    <t>南宁市</t>
    <phoneticPr fontId="2" type="noConversion"/>
  </si>
  <si>
    <t>柳州市</t>
    <phoneticPr fontId="2" type="noConversion"/>
  </si>
  <si>
    <t>桂林市</t>
    <phoneticPr fontId="2" type="noConversion"/>
  </si>
  <si>
    <t>玉林市</t>
    <phoneticPr fontId="2" type="noConversion"/>
  </si>
  <si>
    <t>百色市</t>
    <phoneticPr fontId="2" type="noConversion"/>
  </si>
  <si>
    <t>北海市</t>
    <phoneticPr fontId="2" type="noConversion"/>
  </si>
  <si>
    <t>钦州市</t>
    <phoneticPr fontId="2" type="noConversion"/>
  </si>
  <si>
    <t>梧州市</t>
    <phoneticPr fontId="2" type="noConversion"/>
  </si>
  <si>
    <t>贵港市</t>
    <phoneticPr fontId="2" type="noConversion"/>
  </si>
  <si>
    <t>河池市</t>
    <phoneticPr fontId="2" type="noConversion"/>
  </si>
  <si>
    <t>崇左市</t>
    <phoneticPr fontId="2" type="noConversion"/>
  </si>
  <si>
    <t>防城港市</t>
    <phoneticPr fontId="2" type="noConversion"/>
  </si>
  <si>
    <t>来宾市</t>
    <phoneticPr fontId="2" type="noConversion"/>
  </si>
  <si>
    <t>贺州市</t>
    <phoneticPr fontId="2" type="noConversion"/>
  </si>
  <si>
    <t>广西壮族自治区：28649亿元  地州合计：28650亿元   溢出率 0%</t>
    <phoneticPr fontId="2" type="noConversion"/>
  </si>
  <si>
    <t>2024年GDP</t>
    <phoneticPr fontId="2" type="noConversion"/>
  </si>
  <si>
    <t>2023年GDP</t>
    <phoneticPr fontId="2" type="noConversion"/>
  </si>
  <si>
    <t>GDP排序</t>
    <phoneticPr fontId="2" type="noConversion"/>
  </si>
  <si>
    <t>亿元</t>
    <phoneticPr fontId="2" type="noConversion"/>
  </si>
  <si>
    <t>万人</t>
    <phoneticPr fontId="2" type="noConversion"/>
  </si>
  <si>
    <t>元</t>
    <phoneticPr fontId="2" type="noConversion"/>
  </si>
  <si>
    <t>美元</t>
    <phoneticPr fontId="2" type="noConversion"/>
  </si>
  <si>
    <t>人均排名</t>
    <phoneticPr fontId="2" type="noConversion"/>
  </si>
  <si>
    <t>深圳市</t>
    <phoneticPr fontId="2" type="noConversion"/>
  </si>
  <si>
    <t>广州市</t>
    <phoneticPr fontId="2" type="noConversion"/>
  </si>
  <si>
    <t>佛山市</t>
    <phoneticPr fontId="2" type="noConversion"/>
  </si>
  <si>
    <t>东莞市</t>
    <phoneticPr fontId="2" type="noConversion"/>
  </si>
  <si>
    <t>惠州市</t>
    <phoneticPr fontId="2" type="noConversion"/>
  </si>
  <si>
    <t>珠海市</t>
    <phoneticPr fontId="2" type="noConversion"/>
  </si>
  <si>
    <t>江门市</t>
    <phoneticPr fontId="2" type="noConversion"/>
  </si>
  <si>
    <t>中山市</t>
    <phoneticPr fontId="2" type="noConversion"/>
  </si>
  <si>
    <t>茂名市</t>
    <phoneticPr fontId="2" type="noConversion"/>
  </si>
  <si>
    <t>湛江市</t>
    <phoneticPr fontId="2" type="noConversion"/>
  </si>
  <si>
    <t>汕头市</t>
    <phoneticPr fontId="2" type="noConversion"/>
  </si>
  <si>
    <t>肇庆市</t>
    <phoneticPr fontId="2" type="noConversion"/>
  </si>
  <si>
    <t>揭阳市</t>
    <phoneticPr fontId="2" type="noConversion"/>
  </si>
  <si>
    <t>清远市</t>
    <phoneticPr fontId="2" type="noConversion"/>
  </si>
  <si>
    <t>韶关市</t>
    <phoneticPr fontId="2" type="noConversion"/>
  </si>
  <si>
    <t>阳江市</t>
    <phoneticPr fontId="2" type="noConversion"/>
  </si>
  <si>
    <t>梅州市</t>
    <phoneticPr fontId="2" type="noConversion"/>
  </si>
  <si>
    <t>汕尾市</t>
    <phoneticPr fontId="2" type="noConversion"/>
  </si>
  <si>
    <t>河源市</t>
    <phoneticPr fontId="2" type="noConversion"/>
  </si>
  <si>
    <t>潮州市</t>
    <phoneticPr fontId="2" type="noConversion"/>
  </si>
  <si>
    <t>云浮市</t>
    <phoneticPr fontId="2" type="noConversion"/>
  </si>
  <si>
    <t>合计</t>
    <phoneticPr fontId="2" type="noConversion"/>
  </si>
  <si>
    <t>广东省：141633亿元   地市合计：141634亿元  溢出率0.0%</t>
    <phoneticPr fontId="2" type="noConversion"/>
  </si>
  <si>
    <t>注：深圳含深汕合作区，汕尾不含。</t>
    <phoneticPr fontId="2" type="noConversion"/>
  </si>
  <si>
    <t>哈尔滨市</t>
    <phoneticPr fontId="2" type="noConversion"/>
  </si>
  <si>
    <t>齐齐哈尔市</t>
    <phoneticPr fontId="2" type="noConversion"/>
  </si>
  <si>
    <t>绥化市</t>
    <phoneticPr fontId="2" type="noConversion"/>
  </si>
  <si>
    <t>牡丹江市</t>
    <phoneticPr fontId="2" type="noConversion"/>
  </si>
  <si>
    <t>佳木斯市</t>
    <phoneticPr fontId="2" type="noConversion"/>
  </si>
  <si>
    <t>双鸭山市</t>
    <phoneticPr fontId="2" type="noConversion"/>
  </si>
  <si>
    <t>鹤岗市</t>
    <phoneticPr fontId="2" type="noConversion"/>
  </si>
  <si>
    <t>大庆市</t>
    <phoneticPr fontId="2" type="noConversion"/>
  </si>
  <si>
    <t>黑河市</t>
    <phoneticPr fontId="2" type="noConversion"/>
  </si>
  <si>
    <t>鸡西市</t>
    <phoneticPr fontId="2" type="noConversion"/>
  </si>
  <si>
    <t>伊春市</t>
    <phoneticPr fontId="2" type="noConversion"/>
  </si>
  <si>
    <t>七台河市</t>
    <phoneticPr fontId="2" type="noConversion"/>
  </si>
  <si>
    <t>大兴安岭地区</t>
    <phoneticPr fontId="2" type="noConversion"/>
  </si>
  <si>
    <t>2023年</t>
    <phoneticPr fontId="2" type="noConversion"/>
  </si>
  <si>
    <t>人均GDP</t>
    <phoneticPr fontId="2" type="noConversion"/>
  </si>
  <si>
    <t>亿元</t>
    <phoneticPr fontId="2" type="noConversion"/>
  </si>
  <si>
    <t>武汉市</t>
    <phoneticPr fontId="2" type="noConversion"/>
  </si>
  <si>
    <t>岳阳市</t>
    <phoneticPr fontId="2" type="noConversion"/>
  </si>
  <si>
    <t>洛阳市</t>
    <phoneticPr fontId="2" type="noConversion"/>
  </si>
  <si>
    <t>孝感市</t>
    <phoneticPr fontId="2" type="noConversion"/>
  </si>
  <si>
    <t>张家界市</t>
    <phoneticPr fontId="2" type="noConversion"/>
  </si>
  <si>
    <t>万人</t>
    <phoneticPr fontId="2" type="noConversion"/>
  </si>
  <si>
    <t>全国</t>
    <phoneticPr fontId="2" type="noConversion"/>
  </si>
  <si>
    <t>鄂州市</t>
    <phoneticPr fontId="2" type="noConversion"/>
  </si>
  <si>
    <t>襄阳市</t>
    <phoneticPr fontId="2" type="noConversion"/>
  </si>
  <si>
    <t>湘潭市</t>
    <phoneticPr fontId="2" type="noConversion"/>
  </si>
  <si>
    <t>株洲市</t>
    <phoneticPr fontId="2" type="noConversion"/>
  </si>
  <si>
    <t>荆门市</t>
    <phoneticPr fontId="2" type="noConversion"/>
  </si>
  <si>
    <t>三门峡市</t>
    <phoneticPr fontId="2" type="noConversion"/>
  </si>
  <si>
    <t>许昌市</t>
    <phoneticPr fontId="2" type="noConversion"/>
  </si>
  <si>
    <t>衡阳市</t>
    <phoneticPr fontId="2" type="noConversion"/>
  </si>
  <si>
    <t>焦作市</t>
    <phoneticPr fontId="2" type="noConversion"/>
  </si>
  <si>
    <t>益阳市</t>
    <phoneticPr fontId="2" type="noConversion"/>
  </si>
  <si>
    <t>新乡市</t>
    <phoneticPr fontId="2" type="noConversion"/>
  </si>
  <si>
    <t>平顶山市</t>
    <phoneticPr fontId="2" type="noConversion"/>
  </si>
  <si>
    <t>娄底市</t>
    <phoneticPr fontId="2" type="noConversion"/>
  </si>
  <si>
    <t>濮阳市</t>
    <phoneticPr fontId="2" type="noConversion"/>
  </si>
  <si>
    <t>永州市</t>
    <phoneticPr fontId="2" type="noConversion"/>
  </si>
  <si>
    <t>南阳市</t>
    <phoneticPr fontId="2" type="noConversion"/>
  </si>
  <si>
    <t>信阳市</t>
    <phoneticPr fontId="2" type="noConversion"/>
  </si>
  <si>
    <t>驻马店市</t>
    <phoneticPr fontId="2" type="noConversion"/>
  </si>
  <si>
    <t>怀化市</t>
    <phoneticPr fontId="2" type="noConversion"/>
  </si>
  <si>
    <t>商丘市</t>
    <phoneticPr fontId="2" type="noConversion"/>
  </si>
  <si>
    <t>湘西州</t>
    <phoneticPr fontId="2" type="noConversion"/>
  </si>
  <si>
    <t>儋州市</t>
    <phoneticPr fontId="2" type="noConversion"/>
  </si>
  <si>
    <t>三沙市</t>
    <phoneticPr fontId="2" type="noConversion"/>
  </si>
  <si>
    <t>-</t>
    <phoneticPr fontId="2" type="noConversion"/>
  </si>
  <si>
    <t>南宁市</t>
    <phoneticPr fontId="2" type="noConversion"/>
  </si>
  <si>
    <t>柳州市</t>
    <phoneticPr fontId="2" type="noConversion"/>
  </si>
  <si>
    <t>桂林市</t>
    <phoneticPr fontId="2" type="noConversion"/>
  </si>
  <si>
    <t>玉林市</t>
    <phoneticPr fontId="2" type="noConversion"/>
  </si>
  <si>
    <t>百色市</t>
    <phoneticPr fontId="2" type="noConversion"/>
  </si>
  <si>
    <t>北海市</t>
    <phoneticPr fontId="2" type="noConversion"/>
  </si>
  <si>
    <t>钦州市</t>
    <phoneticPr fontId="2" type="noConversion"/>
  </si>
  <si>
    <t>贵港市</t>
    <phoneticPr fontId="2" type="noConversion"/>
  </si>
  <si>
    <t>河池市</t>
    <phoneticPr fontId="2" type="noConversion"/>
  </si>
  <si>
    <t>崇左市</t>
    <phoneticPr fontId="2" type="noConversion"/>
  </si>
  <si>
    <t>防城港市</t>
    <phoneticPr fontId="2" type="noConversion"/>
  </si>
  <si>
    <t>贺州市</t>
    <phoneticPr fontId="2" type="noConversion"/>
  </si>
  <si>
    <t>2024年GDP</t>
    <phoneticPr fontId="2" type="noConversion"/>
  </si>
  <si>
    <t>深圳市</t>
    <phoneticPr fontId="2" type="noConversion"/>
  </si>
  <si>
    <t>广州市</t>
    <phoneticPr fontId="2" type="noConversion"/>
  </si>
  <si>
    <t>佛山市</t>
    <phoneticPr fontId="2" type="noConversion"/>
  </si>
  <si>
    <t>东莞市</t>
    <phoneticPr fontId="2" type="noConversion"/>
  </si>
  <si>
    <t>惠州市</t>
    <phoneticPr fontId="2" type="noConversion"/>
  </si>
  <si>
    <t>珠海市</t>
    <phoneticPr fontId="2" type="noConversion"/>
  </si>
  <si>
    <t>江门市</t>
    <phoneticPr fontId="2" type="noConversion"/>
  </si>
  <si>
    <t>中山市</t>
    <phoneticPr fontId="2" type="noConversion"/>
  </si>
  <si>
    <t>茂名市</t>
    <phoneticPr fontId="2" type="noConversion"/>
  </si>
  <si>
    <t>湛江市</t>
    <phoneticPr fontId="2" type="noConversion"/>
  </si>
  <si>
    <t>汕头市</t>
    <phoneticPr fontId="2" type="noConversion"/>
  </si>
  <si>
    <t>肇庆市</t>
    <phoneticPr fontId="2" type="noConversion"/>
  </si>
  <si>
    <t>揭阳市</t>
    <phoneticPr fontId="2" type="noConversion"/>
  </si>
  <si>
    <t>清远市</t>
    <phoneticPr fontId="2" type="noConversion"/>
  </si>
  <si>
    <t>韶关市</t>
    <phoneticPr fontId="2" type="noConversion"/>
  </si>
  <si>
    <t>阳江市</t>
    <phoneticPr fontId="2" type="noConversion"/>
  </si>
  <si>
    <t>梅州市</t>
    <phoneticPr fontId="2" type="noConversion"/>
  </si>
  <si>
    <t>汕尾市</t>
    <phoneticPr fontId="2" type="noConversion"/>
  </si>
  <si>
    <t>河源市</t>
    <phoneticPr fontId="2" type="noConversion"/>
  </si>
  <si>
    <t>潮州市</t>
    <phoneticPr fontId="2" type="noConversion"/>
  </si>
  <si>
    <t>云浮市</t>
    <phoneticPr fontId="2" type="noConversion"/>
  </si>
  <si>
    <t>省内</t>
    <phoneticPr fontId="2" type="noConversion"/>
  </si>
  <si>
    <t>人均GDP</t>
    <phoneticPr fontId="2" type="noConversion"/>
  </si>
  <si>
    <t>GDP排序</t>
    <phoneticPr fontId="2" type="noConversion"/>
  </si>
  <si>
    <t>亿元</t>
    <phoneticPr fontId="2" type="noConversion"/>
  </si>
  <si>
    <t>万人</t>
    <phoneticPr fontId="2" type="noConversion"/>
  </si>
  <si>
    <t>直辖市</t>
    <phoneticPr fontId="2" type="noConversion"/>
  </si>
  <si>
    <t>重庆市</t>
    <phoneticPr fontId="2" type="noConversion"/>
  </si>
  <si>
    <t>成都市</t>
    <phoneticPr fontId="2" type="noConversion"/>
  </si>
  <si>
    <t>昆明市</t>
    <phoneticPr fontId="2" type="noConversion"/>
  </si>
  <si>
    <t>贵阳市</t>
    <phoneticPr fontId="2" type="noConversion"/>
  </si>
  <si>
    <t>遵义市</t>
    <phoneticPr fontId="2" type="noConversion"/>
  </si>
  <si>
    <t>绵阳市</t>
    <phoneticPr fontId="2" type="noConversion"/>
  </si>
  <si>
    <t>宜宾市</t>
    <phoneticPr fontId="2" type="noConversion"/>
  </si>
  <si>
    <t>曲靖市</t>
    <phoneticPr fontId="2" type="noConversion"/>
  </si>
  <si>
    <t>德阳市</t>
    <phoneticPr fontId="2" type="noConversion"/>
  </si>
  <si>
    <t>红河市</t>
    <phoneticPr fontId="2" type="noConversion"/>
  </si>
  <si>
    <t>南充市</t>
    <phoneticPr fontId="2" type="noConversion"/>
  </si>
  <si>
    <t>泸州市</t>
    <phoneticPr fontId="2" type="noConversion"/>
  </si>
  <si>
    <t>达州市</t>
    <phoneticPr fontId="2" type="noConversion"/>
  </si>
  <si>
    <t>玉溪市</t>
    <phoneticPr fontId="2" type="noConversion"/>
  </si>
  <si>
    <t>乐山市</t>
    <phoneticPr fontId="2" type="noConversion"/>
  </si>
  <si>
    <t>凉山州</t>
    <phoneticPr fontId="2" type="noConversion"/>
  </si>
  <si>
    <t>毕节市</t>
    <phoneticPr fontId="2" type="noConversion"/>
  </si>
  <si>
    <t>楚雄市</t>
    <phoneticPr fontId="2" type="noConversion"/>
  </si>
  <si>
    <t>邵通市</t>
    <phoneticPr fontId="2" type="noConversion"/>
  </si>
  <si>
    <t>大理市</t>
    <phoneticPr fontId="2" type="noConversion"/>
  </si>
  <si>
    <t>黔南州</t>
    <phoneticPr fontId="2" type="noConversion"/>
  </si>
  <si>
    <t>内江市</t>
    <phoneticPr fontId="2" type="noConversion"/>
  </si>
  <si>
    <t>眉山市</t>
    <phoneticPr fontId="2" type="noConversion"/>
  </si>
  <si>
    <t>自贡市</t>
    <phoneticPr fontId="2" type="noConversion"/>
  </si>
  <si>
    <t>遂宁市</t>
    <phoneticPr fontId="2" type="noConversion"/>
  </si>
  <si>
    <t>六盘水市</t>
    <phoneticPr fontId="2" type="noConversion"/>
  </si>
  <si>
    <t>铜仁市</t>
    <phoneticPr fontId="2" type="noConversion"/>
  </si>
  <si>
    <t>广安市</t>
    <phoneticPr fontId="2" type="noConversion"/>
  </si>
  <si>
    <t>文山市</t>
    <phoneticPr fontId="2" type="noConversion"/>
  </si>
  <si>
    <t>黔西南州</t>
    <phoneticPr fontId="2" type="noConversion"/>
  </si>
  <si>
    <t>黔东南州</t>
    <phoneticPr fontId="2" type="noConversion"/>
  </si>
  <si>
    <t>攀枝花市</t>
    <phoneticPr fontId="2" type="noConversion"/>
  </si>
  <si>
    <t>保山市</t>
    <phoneticPr fontId="2" type="noConversion"/>
  </si>
  <si>
    <t>广元市</t>
    <phoneticPr fontId="2" type="noConversion"/>
  </si>
  <si>
    <t>普洱市</t>
    <phoneticPr fontId="2" type="noConversion"/>
  </si>
  <si>
    <t>安顺市</t>
    <phoneticPr fontId="2" type="noConversion"/>
  </si>
  <si>
    <t>临沧市</t>
    <phoneticPr fontId="2" type="noConversion"/>
  </si>
  <si>
    <t>资阳市</t>
    <phoneticPr fontId="2" type="noConversion"/>
  </si>
  <si>
    <t>雅安市</t>
    <phoneticPr fontId="2" type="noConversion"/>
  </si>
  <si>
    <t>拉萨市</t>
    <phoneticPr fontId="2" type="noConversion"/>
  </si>
  <si>
    <t>西双版纳州</t>
    <phoneticPr fontId="2" type="noConversion"/>
  </si>
  <si>
    <t>巴中市</t>
    <phoneticPr fontId="2" type="noConversion"/>
  </si>
  <si>
    <t>丽江市</t>
    <phoneticPr fontId="2" type="noConversion"/>
  </si>
  <si>
    <t>德宏市</t>
    <phoneticPr fontId="2" type="noConversion"/>
  </si>
  <si>
    <t>甘孜州</t>
    <phoneticPr fontId="2" type="noConversion"/>
  </si>
  <si>
    <t>阿坝州</t>
    <phoneticPr fontId="2" type="noConversion"/>
  </si>
  <si>
    <t>日喀则市</t>
    <phoneticPr fontId="2" type="noConversion"/>
  </si>
  <si>
    <t>昌都市</t>
    <phoneticPr fontId="2" type="noConversion"/>
  </si>
  <si>
    <t>迪庆市</t>
    <phoneticPr fontId="2" type="noConversion"/>
  </si>
  <si>
    <t>山南市</t>
    <phoneticPr fontId="2" type="noConversion"/>
  </si>
  <si>
    <t>怒江市</t>
    <phoneticPr fontId="2" type="noConversion"/>
  </si>
  <si>
    <t>林芝市</t>
    <phoneticPr fontId="2" type="noConversion"/>
  </si>
  <si>
    <t>那曲市</t>
    <phoneticPr fontId="2" type="noConversion"/>
  </si>
  <si>
    <t>阿里地区</t>
    <phoneticPr fontId="2" type="noConversion"/>
  </si>
  <si>
    <t>西南合计</t>
    <phoneticPr fontId="2" type="noConversion"/>
  </si>
  <si>
    <t>省内</t>
    <phoneticPr fontId="2" type="noConversion"/>
  </si>
  <si>
    <t>推算汇率</t>
    <phoneticPr fontId="2" type="noConversion"/>
  </si>
  <si>
    <t>1美元折人民币</t>
    <phoneticPr fontId="2" type="noConversion"/>
  </si>
  <si>
    <t>金昌市</t>
    <phoneticPr fontId="2" type="noConversion"/>
  </si>
  <si>
    <t>嘉峪关市</t>
    <phoneticPr fontId="2" type="noConversion"/>
  </si>
  <si>
    <t>延安市</t>
    <phoneticPr fontId="2" type="noConversion"/>
  </si>
  <si>
    <t>西安市</t>
    <phoneticPr fontId="2" type="noConversion"/>
  </si>
  <si>
    <t>银川</t>
    <phoneticPr fontId="2" type="noConversion"/>
  </si>
  <si>
    <t>塔城地区</t>
    <phoneticPr fontId="2" type="noConversion"/>
  </si>
  <si>
    <t>西北五省区</t>
    <phoneticPr fontId="2" type="noConversion"/>
  </si>
  <si>
    <t>地州市盟</t>
    <phoneticPr fontId="2" type="noConversion"/>
  </si>
  <si>
    <t>2024年</t>
    <phoneticPr fontId="2" type="noConversion"/>
  </si>
  <si>
    <t>2023年</t>
    <phoneticPr fontId="2" type="noConversion"/>
  </si>
  <si>
    <t>常住人口</t>
    <phoneticPr fontId="2" type="noConversion"/>
  </si>
  <si>
    <t>省内GDP</t>
    <phoneticPr fontId="2" type="noConversion"/>
  </si>
  <si>
    <t>西北五省区</t>
    <phoneticPr fontId="2" type="noConversion"/>
  </si>
  <si>
    <t>GDP排序</t>
    <phoneticPr fontId="2" type="noConversion"/>
  </si>
  <si>
    <t>名字</t>
    <phoneticPr fontId="2" type="noConversion"/>
  </si>
  <si>
    <t>美元</t>
    <phoneticPr fontId="2" type="noConversion"/>
  </si>
  <si>
    <t>1美元折人民币</t>
    <phoneticPr fontId="2" type="noConversion"/>
  </si>
  <si>
    <t>克拉玛依市</t>
    <phoneticPr fontId="2" type="noConversion"/>
  </si>
  <si>
    <t>榆林市</t>
    <phoneticPr fontId="2" type="noConversion"/>
  </si>
  <si>
    <t>海西市</t>
    <phoneticPr fontId="2" type="noConversion"/>
  </si>
  <si>
    <t>哈密市</t>
    <phoneticPr fontId="2" type="noConversion"/>
  </si>
  <si>
    <t>昌吉市</t>
    <phoneticPr fontId="2" type="noConversion"/>
  </si>
  <si>
    <t>乌鲁木齐市</t>
    <phoneticPr fontId="2" type="noConversion"/>
  </si>
  <si>
    <t>博尔塔拉市</t>
    <phoneticPr fontId="2" type="noConversion"/>
  </si>
  <si>
    <t>巴音郭楞蒙古自治州</t>
    <phoneticPr fontId="2" type="noConversion"/>
  </si>
  <si>
    <t>酒泉市</t>
    <phoneticPr fontId="2" type="noConversion"/>
  </si>
  <si>
    <t>吐鲁番市</t>
    <phoneticPr fontId="2" type="noConversion"/>
  </si>
  <si>
    <t>-</t>
    <phoneticPr fontId="2" type="noConversion"/>
  </si>
  <si>
    <t>石河子县级市</t>
    <phoneticPr fontId="2" type="noConversion"/>
  </si>
  <si>
    <t>-</t>
    <phoneticPr fontId="2" type="noConversion"/>
  </si>
  <si>
    <t>兰州市</t>
    <phoneticPr fontId="2" type="noConversion"/>
  </si>
  <si>
    <t>铜川市</t>
    <phoneticPr fontId="2" type="noConversion"/>
  </si>
  <si>
    <t>宝鸡市</t>
    <phoneticPr fontId="2" type="noConversion"/>
  </si>
  <si>
    <t>石嘴山</t>
    <phoneticPr fontId="2" type="noConversion"/>
  </si>
  <si>
    <t>西宁市</t>
    <phoneticPr fontId="2" type="noConversion"/>
  </si>
  <si>
    <t>咸阳市</t>
    <phoneticPr fontId="2" type="noConversion"/>
  </si>
  <si>
    <t>阿勒泰地区</t>
    <phoneticPr fontId="2" type="noConversion"/>
  </si>
  <si>
    <t>吴忠</t>
    <phoneticPr fontId="2" type="noConversion"/>
  </si>
  <si>
    <t>伊犁州直属</t>
    <phoneticPr fontId="2" type="noConversion"/>
  </si>
  <si>
    <t>阿克苏地区</t>
    <phoneticPr fontId="2" type="noConversion"/>
  </si>
  <si>
    <t>张掖市</t>
    <phoneticPr fontId="2" type="noConversion"/>
  </si>
  <si>
    <t>汉中市</t>
    <phoneticPr fontId="2" type="noConversion"/>
  </si>
  <si>
    <t>庆阳市</t>
    <phoneticPr fontId="2" type="noConversion"/>
  </si>
  <si>
    <t>中卫</t>
    <phoneticPr fontId="2" type="noConversion"/>
  </si>
  <si>
    <t>武威市</t>
    <phoneticPr fontId="2" type="noConversion"/>
  </si>
  <si>
    <t>海南市</t>
    <phoneticPr fontId="2" type="noConversion"/>
  </si>
  <si>
    <t>白银市</t>
    <phoneticPr fontId="2" type="noConversion"/>
  </si>
  <si>
    <t>渭南市</t>
    <phoneticPr fontId="2" type="noConversion"/>
  </si>
  <si>
    <t>安康市</t>
    <phoneticPr fontId="2" type="noConversion"/>
  </si>
  <si>
    <t>海东市</t>
    <phoneticPr fontId="2" type="noConversion"/>
  </si>
  <si>
    <t>海北市</t>
    <phoneticPr fontId="2" type="noConversion"/>
  </si>
  <si>
    <t>黄南市</t>
    <phoneticPr fontId="2" type="noConversion"/>
  </si>
  <si>
    <t>克孜勒苏州</t>
    <phoneticPr fontId="2" type="noConversion"/>
  </si>
  <si>
    <t>平凉市</t>
    <phoneticPr fontId="2" type="noConversion"/>
  </si>
  <si>
    <t>固原</t>
    <phoneticPr fontId="2" type="noConversion"/>
  </si>
  <si>
    <t>商洛市</t>
    <phoneticPr fontId="2" type="noConversion"/>
  </si>
  <si>
    <t>甘南市</t>
    <phoneticPr fontId="2" type="noConversion"/>
  </si>
  <si>
    <t>喀什地区</t>
    <phoneticPr fontId="2" type="noConversion"/>
  </si>
  <si>
    <t>天水市</t>
    <phoneticPr fontId="2" type="noConversion"/>
  </si>
  <si>
    <t>果洛州</t>
    <phoneticPr fontId="2" type="noConversion"/>
  </si>
  <si>
    <t>定西市</t>
    <phoneticPr fontId="2" type="noConversion"/>
  </si>
  <si>
    <t>陇南市</t>
    <phoneticPr fontId="2" type="noConversion"/>
  </si>
  <si>
    <t>临夏市</t>
    <phoneticPr fontId="2" type="noConversion"/>
  </si>
  <si>
    <t>和田地区</t>
    <phoneticPr fontId="2" type="noConversion"/>
  </si>
  <si>
    <t>玉树州</t>
    <phoneticPr fontId="2" type="noConversion"/>
  </si>
  <si>
    <t>西北合计</t>
    <phoneticPr fontId="2" type="noConversion"/>
  </si>
  <si>
    <t>GDP排序</t>
  </si>
  <si>
    <t>西南五省市区</t>
    <phoneticPr fontId="2" type="noConversion"/>
  </si>
  <si>
    <t>西南五省市区</t>
    <phoneticPr fontId="2" type="noConversion"/>
  </si>
  <si>
    <t>华中六省区</t>
    <phoneticPr fontId="2" type="noConversion"/>
  </si>
  <si>
    <t>中南合计</t>
    <phoneticPr fontId="2" type="noConversion"/>
  </si>
  <si>
    <t>占全国 %</t>
    <phoneticPr fontId="2" type="noConversion"/>
  </si>
  <si>
    <t>东北三省</t>
    <phoneticPr fontId="2" type="noConversion"/>
  </si>
  <si>
    <t>东北合计</t>
    <phoneticPr fontId="2" type="noConversion"/>
  </si>
  <si>
    <t>占全国 %</t>
    <phoneticPr fontId="2" type="noConversion"/>
  </si>
  <si>
    <t>华北五省区市</t>
    <phoneticPr fontId="2" type="noConversion"/>
  </si>
  <si>
    <t>名字</t>
    <phoneticPr fontId="2" type="noConversion"/>
  </si>
  <si>
    <t>邯郸市</t>
    <phoneticPr fontId="2" type="noConversion"/>
  </si>
  <si>
    <t>包头市</t>
    <phoneticPr fontId="2" type="noConversion"/>
  </si>
  <si>
    <t>赤峰市</t>
    <phoneticPr fontId="2" type="noConversion"/>
  </si>
  <si>
    <t>秦皇岛市</t>
    <phoneticPr fontId="2" type="noConversion"/>
  </si>
  <si>
    <t>衡水市</t>
    <phoneticPr fontId="2" type="noConversion"/>
  </si>
  <si>
    <t>承德市</t>
    <phoneticPr fontId="2" type="noConversion"/>
  </si>
  <si>
    <t>张家口市</t>
    <phoneticPr fontId="2" type="noConversion"/>
  </si>
  <si>
    <t>大同市</t>
    <phoneticPr fontId="2" type="noConversion"/>
  </si>
  <si>
    <t>通辽市</t>
    <phoneticPr fontId="2" type="noConversion"/>
  </si>
  <si>
    <t>呼伦贝尔市</t>
    <phoneticPr fontId="2" type="noConversion"/>
  </si>
  <si>
    <t>忻州市</t>
    <phoneticPr fontId="2" type="noConversion"/>
  </si>
  <si>
    <t>朔州市</t>
    <phoneticPr fontId="2" type="noConversion"/>
  </si>
  <si>
    <t>锡林郭勒盟</t>
    <phoneticPr fontId="2" type="noConversion"/>
  </si>
  <si>
    <t>巴彦淖尔市</t>
    <phoneticPr fontId="2" type="noConversion"/>
  </si>
  <si>
    <t>乌兰察布市</t>
    <phoneticPr fontId="2" type="noConversion"/>
  </si>
  <si>
    <t>阳泉市</t>
    <phoneticPr fontId="2" type="noConversion"/>
  </si>
  <si>
    <t>乌海市</t>
    <phoneticPr fontId="2" type="noConversion"/>
  </si>
  <si>
    <t>兴安盟</t>
    <phoneticPr fontId="2" type="noConversion"/>
  </si>
  <si>
    <t>阿拉善盟</t>
    <phoneticPr fontId="2" type="noConversion"/>
  </si>
  <si>
    <t>省内</t>
    <phoneticPr fontId="2" type="noConversion"/>
  </si>
  <si>
    <t>地州市盟</t>
    <phoneticPr fontId="2" type="noConversion"/>
  </si>
  <si>
    <t>推算汇率</t>
    <phoneticPr fontId="2" type="noConversion"/>
  </si>
  <si>
    <t>省内GDP</t>
    <phoneticPr fontId="2" type="noConversion"/>
  </si>
  <si>
    <t>华北五省区市</t>
    <phoneticPr fontId="2" type="noConversion"/>
  </si>
  <si>
    <t>GDP排序</t>
    <phoneticPr fontId="2" type="noConversion"/>
  </si>
  <si>
    <t>万人</t>
    <phoneticPr fontId="2" type="noConversion"/>
  </si>
  <si>
    <t>北京市</t>
    <phoneticPr fontId="2" type="noConversion"/>
  </si>
  <si>
    <t>直辖市</t>
    <phoneticPr fontId="2" type="noConversion"/>
  </si>
  <si>
    <t>天津市</t>
    <phoneticPr fontId="2" type="noConversion"/>
  </si>
  <si>
    <t>唐山市</t>
    <phoneticPr fontId="2" type="noConversion"/>
  </si>
  <si>
    <t>石家庄市</t>
    <phoneticPr fontId="2" type="noConversion"/>
  </si>
  <si>
    <t>鄂尔多斯市</t>
    <phoneticPr fontId="2" type="noConversion"/>
  </si>
  <si>
    <t>太原市</t>
    <phoneticPr fontId="2" type="noConversion"/>
  </si>
  <si>
    <t>保定市</t>
    <phoneticPr fontId="2" type="noConversion"/>
  </si>
  <si>
    <t>沧州市</t>
    <phoneticPr fontId="2" type="noConversion"/>
  </si>
  <si>
    <t>呼和浩特市</t>
    <phoneticPr fontId="2" type="noConversion"/>
  </si>
  <si>
    <t>廊坊市</t>
    <phoneticPr fontId="2" type="noConversion"/>
  </si>
  <si>
    <t>邢台市</t>
    <phoneticPr fontId="2" type="noConversion"/>
  </si>
  <si>
    <t>吕梁市</t>
    <phoneticPr fontId="2" type="noConversion"/>
  </si>
  <si>
    <t>长治市</t>
    <phoneticPr fontId="2" type="noConversion"/>
  </si>
  <si>
    <t>晋中市</t>
    <phoneticPr fontId="2" type="noConversion"/>
  </si>
  <si>
    <t>临汾市</t>
    <phoneticPr fontId="2" type="noConversion"/>
  </si>
  <si>
    <t>晋城市</t>
    <phoneticPr fontId="2" type="noConversion"/>
  </si>
  <si>
    <t>运城市</t>
    <phoneticPr fontId="2" type="noConversion"/>
  </si>
  <si>
    <t>华北合计</t>
    <phoneticPr fontId="2" type="noConversion"/>
  </si>
  <si>
    <t>占全国 %</t>
    <phoneticPr fontId="2" type="noConversion"/>
  </si>
  <si>
    <t>占全国 %</t>
    <phoneticPr fontId="2" type="noConversion"/>
  </si>
  <si>
    <t>华东六省市</t>
    <phoneticPr fontId="2" type="noConversion"/>
  </si>
  <si>
    <t>南通市</t>
    <phoneticPr fontId="2" type="noConversion"/>
  </si>
  <si>
    <t>常州市</t>
    <phoneticPr fontId="2" type="noConversion"/>
  </si>
  <si>
    <t>厦门市</t>
    <phoneticPr fontId="2" type="noConversion"/>
  </si>
  <si>
    <t>漳州市</t>
    <phoneticPr fontId="2" type="noConversion"/>
  </si>
  <si>
    <t>淮安市</t>
    <phoneticPr fontId="2" type="noConversion"/>
  </si>
  <si>
    <t>宿州市</t>
    <phoneticPr fontId="2" type="noConversion"/>
  </si>
  <si>
    <t>德州市</t>
    <phoneticPr fontId="2" type="noConversion"/>
  </si>
  <si>
    <t>九江市</t>
    <phoneticPr fontId="2" type="noConversion"/>
  </si>
  <si>
    <t>威海市</t>
    <phoneticPr fontId="2" type="noConversion"/>
  </si>
  <si>
    <t>上饶市</t>
    <phoneticPr fontId="2" type="noConversion"/>
  </si>
  <si>
    <t>宜春市</t>
    <phoneticPr fontId="2" type="noConversion"/>
  </si>
  <si>
    <t>泰安市</t>
    <phoneticPr fontId="2" type="noConversion"/>
  </si>
  <si>
    <t>莆田市</t>
    <phoneticPr fontId="2" type="noConversion"/>
  </si>
  <si>
    <t>滨州市</t>
    <phoneticPr fontId="2" type="noConversion"/>
  </si>
  <si>
    <t>安庆市</t>
    <phoneticPr fontId="2" type="noConversion"/>
  </si>
  <si>
    <t>三明市</t>
    <phoneticPr fontId="2" type="noConversion"/>
  </si>
  <si>
    <t>吉安市</t>
    <phoneticPr fontId="2" type="noConversion"/>
  </si>
  <si>
    <t>马鞍山市</t>
    <phoneticPr fontId="2" type="noConversion"/>
  </si>
  <si>
    <t>日照市</t>
    <phoneticPr fontId="2" type="noConversion"/>
  </si>
  <si>
    <t>亳州市</t>
    <phoneticPr fontId="2" type="noConversion"/>
  </si>
  <si>
    <t>枣庄市</t>
    <phoneticPr fontId="2" type="noConversion"/>
  </si>
  <si>
    <t>蚌埠市</t>
    <phoneticPr fontId="2" type="noConversion"/>
  </si>
  <si>
    <t>六安市</t>
    <phoneticPr fontId="2" type="noConversion"/>
  </si>
  <si>
    <t>衢州</t>
    <phoneticPr fontId="2" type="noConversion"/>
  </si>
  <si>
    <t>舟山</t>
    <phoneticPr fontId="2" type="noConversion"/>
  </si>
  <si>
    <t>丽水</t>
    <phoneticPr fontId="2" type="noConversion"/>
  </si>
  <si>
    <t>抚州市</t>
    <phoneticPr fontId="2" type="noConversion"/>
  </si>
  <si>
    <t>南平市</t>
    <phoneticPr fontId="2" type="noConversion"/>
  </si>
  <si>
    <t>宣城市</t>
    <phoneticPr fontId="2" type="noConversion"/>
  </si>
  <si>
    <t>淮南市</t>
    <phoneticPr fontId="2" type="noConversion"/>
  </si>
  <si>
    <t>淮北市</t>
    <phoneticPr fontId="2" type="noConversion"/>
  </si>
  <si>
    <t>华东六省市</t>
    <phoneticPr fontId="2" type="noConversion"/>
  </si>
  <si>
    <t>省内</t>
    <phoneticPr fontId="2" type="noConversion"/>
  </si>
  <si>
    <t>地州市盟</t>
    <phoneticPr fontId="2" type="noConversion"/>
  </si>
  <si>
    <t>2024年GDP</t>
    <phoneticPr fontId="2" type="noConversion"/>
  </si>
  <si>
    <t>常住人口</t>
    <phoneticPr fontId="2" type="noConversion"/>
  </si>
  <si>
    <t>人均GDP</t>
    <phoneticPr fontId="2" type="noConversion"/>
  </si>
  <si>
    <t>推算汇率</t>
    <phoneticPr fontId="2" type="noConversion"/>
  </si>
  <si>
    <t>省内GDP</t>
    <phoneticPr fontId="2" type="noConversion"/>
  </si>
  <si>
    <t>名字</t>
    <phoneticPr fontId="2" type="noConversion"/>
  </si>
  <si>
    <t>亿元</t>
    <phoneticPr fontId="2" type="noConversion"/>
  </si>
  <si>
    <t>元</t>
    <phoneticPr fontId="2" type="noConversion"/>
  </si>
  <si>
    <t>全国</t>
    <phoneticPr fontId="2" type="noConversion"/>
  </si>
  <si>
    <t>直辖市</t>
    <phoneticPr fontId="2" type="noConversion"/>
  </si>
  <si>
    <t>上海市</t>
    <phoneticPr fontId="2" type="noConversion"/>
  </si>
  <si>
    <t>苏州市</t>
    <phoneticPr fontId="2" type="noConversion"/>
  </si>
  <si>
    <t>杭州</t>
    <phoneticPr fontId="2" type="noConversion"/>
  </si>
  <si>
    <t>南京市</t>
    <phoneticPr fontId="2" type="noConversion"/>
  </si>
  <si>
    <t>宁波</t>
    <phoneticPr fontId="2" type="noConversion"/>
  </si>
  <si>
    <t>青岛市</t>
    <phoneticPr fontId="2" type="noConversion"/>
  </si>
  <si>
    <t>无锡市</t>
    <phoneticPr fontId="2" type="noConversion"/>
  </si>
  <si>
    <t>福州市</t>
    <phoneticPr fontId="2" type="noConversion"/>
  </si>
  <si>
    <t>济南市</t>
    <phoneticPr fontId="2" type="noConversion"/>
  </si>
  <si>
    <t>合肥市</t>
    <phoneticPr fontId="2" type="noConversion"/>
  </si>
  <si>
    <t>泉州市</t>
    <phoneticPr fontId="2" type="noConversion"/>
  </si>
  <si>
    <t>烟台市</t>
    <phoneticPr fontId="2" type="noConversion"/>
  </si>
  <si>
    <t>温州</t>
    <phoneticPr fontId="2" type="noConversion"/>
  </si>
  <si>
    <t>徐州市</t>
    <phoneticPr fontId="2" type="noConversion"/>
  </si>
  <si>
    <t>绍兴</t>
    <phoneticPr fontId="2" type="noConversion"/>
  </si>
  <si>
    <t>潍坊市</t>
    <phoneticPr fontId="2" type="noConversion"/>
  </si>
  <si>
    <t>扬州市</t>
    <phoneticPr fontId="2" type="noConversion"/>
  </si>
  <si>
    <t>南昌市</t>
    <phoneticPr fontId="2" type="noConversion"/>
  </si>
  <si>
    <t>盐城市</t>
    <phoneticPr fontId="2" type="noConversion"/>
  </si>
  <si>
    <t>嘉兴</t>
    <phoneticPr fontId="2" type="noConversion"/>
  </si>
  <si>
    <t>泰州市</t>
    <phoneticPr fontId="2" type="noConversion"/>
  </si>
  <si>
    <t>金华</t>
    <phoneticPr fontId="2" type="noConversion"/>
  </si>
  <si>
    <t>台州</t>
    <phoneticPr fontId="2" type="noConversion"/>
  </si>
  <si>
    <t>临沂市</t>
    <phoneticPr fontId="2" type="noConversion"/>
  </si>
  <si>
    <t>济宁市</t>
    <phoneticPr fontId="2" type="noConversion"/>
  </si>
  <si>
    <t>镇江市</t>
    <phoneticPr fontId="2" type="noConversion"/>
  </si>
  <si>
    <t>芜湖市</t>
    <phoneticPr fontId="2" type="noConversion"/>
  </si>
  <si>
    <t>赣州市</t>
    <phoneticPr fontId="2" type="noConversion"/>
  </si>
  <si>
    <t>淄博市</t>
    <phoneticPr fontId="2" type="noConversion"/>
  </si>
  <si>
    <t>菏泽市</t>
    <phoneticPr fontId="2" type="noConversion"/>
  </si>
  <si>
    <t>连云港市</t>
    <phoneticPr fontId="2" type="noConversion"/>
  </si>
  <si>
    <t>东营市</t>
    <phoneticPr fontId="2" type="noConversion"/>
  </si>
  <si>
    <t>湖州</t>
    <phoneticPr fontId="2" type="noConversion"/>
  </si>
  <si>
    <t>滁州市</t>
    <phoneticPr fontId="2" type="noConversion"/>
  </si>
  <si>
    <t>宁德市</t>
    <phoneticPr fontId="2" type="noConversion"/>
  </si>
  <si>
    <t>阜阳市</t>
    <phoneticPr fontId="2" type="noConversion"/>
  </si>
  <si>
    <t>龙岩市</t>
    <phoneticPr fontId="2" type="noConversion"/>
  </si>
  <si>
    <t>聊城市</t>
    <phoneticPr fontId="2" type="noConversion"/>
  </si>
  <si>
    <t>鹰潭市</t>
    <phoneticPr fontId="2" type="noConversion"/>
  </si>
  <si>
    <t>铜陵市</t>
    <phoneticPr fontId="2" type="noConversion"/>
  </si>
  <si>
    <t>萍乡市</t>
    <phoneticPr fontId="2" type="noConversion"/>
  </si>
  <si>
    <t>景德镇市</t>
    <phoneticPr fontId="2" type="noConversion"/>
  </si>
  <si>
    <t>池州市</t>
    <phoneticPr fontId="2" type="noConversion"/>
  </si>
  <si>
    <t>新余市</t>
    <phoneticPr fontId="2" type="noConversion"/>
  </si>
  <si>
    <t>黄山市</t>
    <phoneticPr fontId="2" type="noConversion"/>
  </si>
  <si>
    <t>华东合计</t>
    <phoneticPr fontId="2" type="noConversion"/>
  </si>
  <si>
    <t>占全国 %</t>
    <phoneticPr fontId="2" type="noConversion"/>
  </si>
  <si>
    <t>人均GDP排序</t>
    <phoneticPr fontId="2" type="noConversion"/>
  </si>
  <si>
    <t>人均GDP排序</t>
    <phoneticPr fontId="2" type="noConversion"/>
  </si>
  <si>
    <t>人均排序</t>
    <phoneticPr fontId="2" type="noConversion"/>
  </si>
  <si>
    <t>人均排序</t>
    <phoneticPr fontId="2" type="noConversion"/>
  </si>
  <si>
    <t>人均GDP排序</t>
    <phoneticPr fontId="2" type="noConversion"/>
  </si>
  <si>
    <t>华中六省市</t>
    <phoneticPr fontId="2" type="noConversion"/>
  </si>
  <si>
    <t>省内GDP</t>
    <phoneticPr fontId="2" type="noConversion"/>
  </si>
  <si>
    <t>人均排序</t>
    <phoneticPr fontId="2" type="noConversion"/>
  </si>
  <si>
    <t>人均排序</t>
    <phoneticPr fontId="2" type="noConversion"/>
  </si>
  <si>
    <t>东北三省</t>
    <phoneticPr fontId="2" type="noConversion"/>
  </si>
  <si>
    <t>宿迁市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</si>
</sst>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77" formatCode="0.0000"/>
  </numFmts>
  <fonts count="6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" fontId="0" fillId="0" borderId="0" xfId="0" applyNumberFormat="1">
      <alignment vertical="center"/>
    </xf>
    <xf numFmtId="0" fontId="1" fillId="0" borderId="0" xfId="0" applyFont="1">
      <alignment vertical="center"/>
    </xf>
    <xf numFmtId="177" fontId="0" fillId="0" borderId="0" xfId="0" applyNumberFormat="1">
      <alignment vertical="center"/>
    </xf>
    <xf numFmtId="1" fontId="1" fillId="0" borderId="0" xfId="0" applyNumberFormat="1" applyFont="1">
      <alignment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176" fontId="0" fillId="0" borderId="2" xfId="0" applyNumberFormat="1" applyBorder="1">
      <alignment vertical="center"/>
    </xf>
    <xf numFmtId="1" fontId="0" fillId="0" borderId="2" xfId="0" applyNumberFormat="1" applyBorder="1">
      <alignment vertical="center"/>
    </xf>
    <xf numFmtId="177" fontId="0" fillId="0" borderId="2" xfId="0" applyNumberFormat="1" applyBorder="1">
      <alignment vertical="center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Fill="1" applyBorder="1">
      <alignment vertical="center"/>
    </xf>
    <xf numFmtId="1" fontId="1" fillId="0" borderId="2" xfId="0" applyNumberFormat="1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Border="1">
      <alignment vertical="center"/>
    </xf>
    <xf numFmtId="1" fontId="1" fillId="0" borderId="2" xfId="0" applyNumberFormat="1" applyFont="1" applyBorder="1" applyAlignment="1">
      <alignment horizontal="center" vertical="center"/>
    </xf>
    <xf numFmtId="176" fontId="0" fillId="0" borderId="2" xfId="0" applyNumberFormat="1" applyFill="1" applyBorder="1">
      <alignment vertical="center"/>
    </xf>
    <xf numFmtId="2" fontId="0" fillId="0" borderId="2" xfId="0" applyNumberFormat="1" applyBorder="1">
      <alignment vertical="center"/>
    </xf>
    <xf numFmtId="2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1" fillId="0" borderId="2" xfId="0" applyFont="1" applyBorder="1" applyAlignment="1">
      <alignment horizontal="center" vertical="center" wrapText="1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4"/>
  <sheetViews>
    <sheetView workbookViewId="0">
      <selection activeCell="O12" sqref="O12"/>
    </sheetView>
  </sheetViews>
  <sheetFormatPr defaultRowHeight="13.5" x14ac:dyDescent="0.15"/>
  <cols>
    <col min="1" max="2" width="9.875" customWidth="1"/>
    <col min="3" max="3" width="12.375" customWidth="1"/>
    <col min="5" max="5" width="9.625" bestFit="1" customWidth="1"/>
    <col min="9" max="9" width="11.625" customWidth="1"/>
    <col min="10" max="10" width="9.5" customWidth="1"/>
    <col min="11" max="11" width="12.625" customWidth="1"/>
  </cols>
  <sheetData>
    <row r="2" spans="1:11" ht="13.5" customHeight="1" x14ac:dyDescent="0.15">
      <c r="A2" s="30" t="s">
        <v>344</v>
      </c>
      <c r="B2" s="38" t="s">
        <v>0</v>
      </c>
      <c r="C2" s="1" t="s">
        <v>369</v>
      </c>
      <c r="D2" s="1" t="s">
        <v>1</v>
      </c>
      <c r="E2" s="1" t="s">
        <v>140</v>
      </c>
      <c r="F2" s="1" t="s">
        <v>17</v>
      </c>
      <c r="G2" s="1" t="s">
        <v>141</v>
      </c>
      <c r="H2" s="1" t="s">
        <v>18</v>
      </c>
      <c r="I2" s="1" t="s">
        <v>434</v>
      </c>
      <c r="J2" s="1" t="s">
        <v>435</v>
      </c>
      <c r="K2" s="2" t="s">
        <v>497</v>
      </c>
    </row>
    <row r="3" spans="1:11" x14ac:dyDescent="0.15">
      <c r="A3" s="30" t="s">
        <v>338</v>
      </c>
      <c r="B3" s="38"/>
      <c r="C3" s="1" t="s">
        <v>348</v>
      </c>
      <c r="D3" s="1" t="s">
        <v>142</v>
      </c>
      <c r="E3" s="1" t="s">
        <v>142</v>
      </c>
      <c r="F3" s="1" t="s">
        <v>148</v>
      </c>
      <c r="G3" s="1" t="s">
        <v>19</v>
      </c>
      <c r="H3" s="1" t="s">
        <v>30</v>
      </c>
      <c r="I3" s="21" t="s">
        <v>271</v>
      </c>
      <c r="J3" s="1" t="s">
        <v>491</v>
      </c>
      <c r="K3" s="1" t="s">
        <v>492</v>
      </c>
    </row>
    <row r="4" spans="1:11" x14ac:dyDescent="0.15">
      <c r="A4" s="12"/>
      <c r="B4" s="12"/>
      <c r="C4" s="1" t="s">
        <v>149</v>
      </c>
      <c r="D4" s="1">
        <v>1349084</v>
      </c>
      <c r="E4" s="1">
        <v>1249990.6000000001</v>
      </c>
      <c r="F4" s="1">
        <v>140967</v>
      </c>
      <c r="G4" s="25">
        <f>D4/F4*10000</f>
        <v>95702.114679322112</v>
      </c>
      <c r="H4" s="25">
        <f>G4/7.12</f>
        <v>13441.308241477824</v>
      </c>
      <c r="I4" s="12"/>
      <c r="J4" s="12"/>
      <c r="K4" s="12"/>
    </row>
    <row r="5" spans="1:11" x14ac:dyDescent="0.15">
      <c r="A5" s="13"/>
      <c r="B5" s="1"/>
      <c r="C5" s="1"/>
      <c r="D5" s="1"/>
      <c r="E5" s="1"/>
      <c r="F5" s="1"/>
      <c r="G5" s="1"/>
      <c r="H5" s="1"/>
      <c r="I5" s="2"/>
      <c r="J5" s="2"/>
      <c r="K5" s="13"/>
    </row>
    <row r="6" spans="1:11" x14ac:dyDescent="0.15">
      <c r="A6" s="12">
        <v>1</v>
      </c>
      <c r="B6" s="12">
        <v>1</v>
      </c>
      <c r="C6" s="12" t="s">
        <v>45</v>
      </c>
      <c r="D6" s="31">
        <v>9516.9</v>
      </c>
      <c r="E6" s="31">
        <v>8752.9</v>
      </c>
      <c r="F6" s="29">
        <v>754</v>
      </c>
      <c r="G6" s="15">
        <f t="shared" ref="G6:G41" si="0">D6/F6*10000</f>
        <v>126218.83289124668</v>
      </c>
      <c r="H6" s="17">
        <v>17727</v>
      </c>
      <c r="I6" s="16">
        <f t="shared" ref="I6:I41" si="1">G6/H6</f>
        <v>7.1201462679103447</v>
      </c>
      <c r="J6" s="12">
        <v>1</v>
      </c>
      <c r="K6" s="12">
        <v>1</v>
      </c>
    </row>
    <row r="7" spans="1:11" x14ac:dyDescent="0.15">
      <c r="A7" s="12">
        <v>2</v>
      </c>
      <c r="B7" s="12">
        <v>2</v>
      </c>
      <c r="C7" s="12" t="s">
        <v>46</v>
      </c>
      <c r="D7" s="31">
        <v>9027.1</v>
      </c>
      <c r="E7" s="31">
        <v>8122.1</v>
      </c>
      <c r="F7" s="29">
        <v>920</v>
      </c>
      <c r="G7" s="15">
        <f t="shared" si="0"/>
        <v>98120.652173913055</v>
      </c>
      <c r="H7" s="17">
        <v>13781</v>
      </c>
      <c r="I7" s="16">
        <f t="shared" si="1"/>
        <v>7.1199950782898958</v>
      </c>
      <c r="J7" s="12">
        <v>3</v>
      </c>
      <c r="K7" s="12">
        <v>4</v>
      </c>
    </row>
    <row r="8" spans="1:11" x14ac:dyDescent="0.15">
      <c r="A8" s="12">
        <v>3</v>
      </c>
      <c r="B8" s="12">
        <v>1</v>
      </c>
      <c r="C8" s="12" t="s">
        <v>32</v>
      </c>
      <c r="D8" s="31">
        <v>7632.2</v>
      </c>
      <c r="E8" s="31">
        <v>7002.1</v>
      </c>
      <c r="F8" s="29">
        <v>910</v>
      </c>
      <c r="G8" s="15">
        <f t="shared" si="0"/>
        <v>83870.329670329666</v>
      </c>
      <c r="H8" s="17">
        <v>11780</v>
      </c>
      <c r="I8" s="16">
        <f t="shared" si="1"/>
        <v>7.1197223828802771</v>
      </c>
      <c r="J8" s="12">
        <v>1</v>
      </c>
      <c r="K8" s="12">
        <v>5</v>
      </c>
    </row>
    <row r="9" spans="1:11" x14ac:dyDescent="0.15">
      <c r="A9" s="12">
        <v>4</v>
      </c>
      <c r="B9" s="12">
        <v>1</v>
      </c>
      <c r="C9" s="12" t="s">
        <v>127</v>
      </c>
      <c r="D9" s="31">
        <v>6016.3</v>
      </c>
      <c r="E9" s="31">
        <v>576.29999999999995</v>
      </c>
      <c r="F9" s="29">
        <v>978</v>
      </c>
      <c r="G9" s="15">
        <f t="shared" si="0"/>
        <v>61516.359918200411</v>
      </c>
      <c r="H9" s="17">
        <v>8640</v>
      </c>
      <c r="I9" s="16">
        <f t="shared" si="1"/>
        <v>7.1199490646065291</v>
      </c>
      <c r="J9" s="12">
        <v>2</v>
      </c>
      <c r="K9" s="12">
        <v>11</v>
      </c>
    </row>
    <row r="10" spans="1:11" x14ac:dyDescent="0.15">
      <c r="A10" s="12">
        <v>5</v>
      </c>
      <c r="B10" s="12">
        <v>2</v>
      </c>
      <c r="C10" s="12" t="s">
        <v>134</v>
      </c>
      <c r="D10" s="31">
        <v>2815.8</v>
      </c>
      <c r="E10" s="31">
        <v>2862.5</v>
      </c>
      <c r="F10" s="29">
        <v>270</v>
      </c>
      <c r="G10" s="15">
        <f t="shared" si="0"/>
        <v>104288.88888888891</v>
      </c>
      <c r="H10" s="17">
        <v>14647</v>
      </c>
      <c r="I10" s="16">
        <f t="shared" si="1"/>
        <v>7.1201535392154645</v>
      </c>
      <c r="J10" s="12">
        <v>1</v>
      </c>
      <c r="K10" s="12">
        <v>2</v>
      </c>
    </row>
    <row r="11" spans="1:11" x14ac:dyDescent="0.15">
      <c r="A11" s="12">
        <v>6</v>
      </c>
      <c r="B11" s="12">
        <v>3</v>
      </c>
      <c r="C11" s="12" t="s">
        <v>47</v>
      </c>
      <c r="D11" s="31">
        <v>2156.3000000000002</v>
      </c>
      <c r="E11" s="31">
        <v>2011.9</v>
      </c>
      <c r="F11" s="29">
        <v>322</v>
      </c>
      <c r="G11" s="15">
        <f t="shared" si="0"/>
        <v>66965.838509316774</v>
      </c>
      <c r="H11" s="17">
        <v>9405</v>
      </c>
      <c r="I11" s="16">
        <f t="shared" si="1"/>
        <v>7.1202380126865261</v>
      </c>
      <c r="J11" s="12">
        <v>6</v>
      </c>
      <c r="K11" s="12">
        <v>8</v>
      </c>
    </row>
    <row r="12" spans="1:11" x14ac:dyDescent="0.15">
      <c r="A12" s="12">
        <v>7</v>
      </c>
      <c r="B12" s="12">
        <v>2</v>
      </c>
      <c r="C12" s="12" t="s">
        <v>31</v>
      </c>
      <c r="D12" s="31">
        <v>1633.2</v>
      </c>
      <c r="E12" s="31">
        <v>1583.7</v>
      </c>
      <c r="F12" s="29">
        <v>353</v>
      </c>
      <c r="G12" s="15">
        <f t="shared" si="0"/>
        <v>46266.288951841358</v>
      </c>
      <c r="H12" s="17">
        <v>6498</v>
      </c>
      <c r="I12" s="16">
        <f t="shared" si="1"/>
        <v>7.1200814022532102</v>
      </c>
      <c r="J12" s="12">
        <v>6</v>
      </c>
      <c r="K12" s="12">
        <v>23</v>
      </c>
    </row>
    <row r="13" spans="1:11" x14ac:dyDescent="0.15">
      <c r="A13" s="12">
        <v>8</v>
      </c>
      <c r="B13" s="12">
        <v>4</v>
      </c>
      <c r="C13" s="12" t="s">
        <v>40</v>
      </c>
      <c r="D13" s="31">
        <v>1560.3</v>
      </c>
      <c r="E13" s="31">
        <v>1479.4</v>
      </c>
      <c r="F13" s="29">
        <v>227</v>
      </c>
      <c r="G13" s="15">
        <f t="shared" si="0"/>
        <v>68735.682819383263</v>
      </c>
      <c r="H13" s="17">
        <v>9654</v>
      </c>
      <c r="I13" s="16">
        <f t="shared" si="1"/>
        <v>7.1199174248377108</v>
      </c>
      <c r="J13" s="12">
        <v>5</v>
      </c>
      <c r="K13" s="12">
        <v>7</v>
      </c>
    </row>
    <row r="14" spans="1:11" x14ac:dyDescent="0.15">
      <c r="A14" s="12">
        <v>9</v>
      </c>
      <c r="B14" s="12">
        <v>5</v>
      </c>
      <c r="C14" s="12" t="s">
        <v>48</v>
      </c>
      <c r="D14" s="31">
        <v>1413.5</v>
      </c>
      <c r="E14" s="31">
        <v>1382.1</v>
      </c>
      <c r="F14" s="29">
        <v>138</v>
      </c>
      <c r="G14" s="15">
        <f t="shared" si="0"/>
        <v>102427.53623188406</v>
      </c>
      <c r="H14" s="17">
        <v>14386</v>
      </c>
      <c r="I14" s="16">
        <f t="shared" si="1"/>
        <v>7.1199455186906757</v>
      </c>
      <c r="J14" s="12">
        <v>2</v>
      </c>
      <c r="K14" s="12">
        <v>3</v>
      </c>
    </row>
    <row r="15" spans="1:11" x14ac:dyDescent="0.15">
      <c r="A15" s="12">
        <v>10</v>
      </c>
      <c r="B15" s="12">
        <v>6</v>
      </c>
      <c r="C15" s="12" t="s">
        <v>49</v>
      </c>
      <c r="D15" s="31">
        <v>1353.6</v>
      </c>
      <c r="E15" s="31">
        <v>1253.4000000000001</v>
      </c>
      <c r="F15" s="29">
        <v>263</v>
      </c>
      <c r="G15" s="15">
        <f t="shared" si="0"/>
        <v>51467.680608365015</v>
      </c>
      <c r="H15" s="17">
        <v>7229</v>
      </c>
      <c r="I15" s="16">
        <f t="shared" si="1"/>
        <v>7.1196127553416817</v>
      </c>
      <c r="J15" s="12">
        <v>9</v>
      </c>
      <c r="K15" s="12">
        <v>17</v>
      </c>
    </row>
    <row r="16" spans="1:11" x14ac:dyDescent="0.15">
      <c r="A16" s="12">
        <v>11</v>
      </c>
      <c r="B16" s="12">
        <v>3</v>
      </c>
      <c r="C16" s="12" t="s">
        <v>128</v>
      </c>
      <c r="D16" s="31">
        <v>1353.1</v>
      </c>
      <c r="E16" s="31">
        <v>1327.6</v>
      </c>
      <c r="F16" s="29">
        <v>386</v>
      </c>
      <c r="G16" s="15">
        <f t="shared" si="0"/>
        <v>35054.404145077715</v>
      </c>
      <c r="H16" s="17">
        <v>4923</v>
      </c>
      <c r="I16" s="16">
        <f t="shared" si="1"/>
        <v>7.120537100361104</v>
      </c>
      <c r="J16" s="12">
        <v>12</v>
      </c>
      <c r="K16" s="12">
        <v>33</v>
      </c>
    </row>
    <row r="17" spans="1:11" x14ac:dyDescent="0.15">
      <c r="A17" s="12">
        <v>12</v>
      </c>
      <c r="B17" s="12">
        <v>4</v>
      </c>
      <c r="C17" s="12" t="s">
        <v>129</v>
      </c>
      <c r="D17" s="31">
        <v>1244</v>
      </c>
      <c r="E17" s="31">
        <v>1234.8</v>
      </c>
      <c r="F17" s="29">
        <v>356</v>
      </c>
      <c r="G17" s="15">
        <f t="shared" si="0"/>
        <v>34943.8202247191</v>
      </c>
      <c r="H17" s="17">
        <v>4908</v>
      </c>
      <c r="I17" s="16">
        <f t="shared" si="1"/>
        <v>7.1197677719476573</v>
      </c>
      <c r="J17" s="12">
        <v>13</v>
      </c>
      <c r="K17" s="12">
        <v>34</v>
      </c>
    </row>
    <row r="18" spans="1:11" x14ac:dyDescent="0.15">
      <c r="A18" s="12">
        <v>13</v>
      </c>
      <c r="B18" s="12">
        <v>7</v>
      </c>
      <c r="C18" s="12" t="s">
        <v>50</v>
      </c>
      <c r="D18" s="31">
        <v>1153.2</v>
      </c>
      <c r="E18" s="31">
        <v>1043.7</v>
      </c>
      <c r="F18" s="29">
        <v>279</v>
      </c>
      <c r="G18" s="15">
        <f t="shared" si="0"/>
        <v>41333.333333333336</v>
      </c>
      <c r="H18" s="17">
        <v>5805</v>
      </c>
      <c r="I18" s="16">
        <f t="shared" si="1"/>
        <v>7.1202985931668108</v>
      </c>
      <c r="J18" s="12">
        <v>13</v>
      </c>
      <c r="K18" s="12">
        <v>31</v>
      </c>
    </row>
    <row r="19" spans="1:11" x14ac:dyDescent="0.15">
      <c r="A19" s="12">
        <v>14</v>
      </c>
      <c r="B19" s="12">
        <v>5</v>
      </c>
      <c r="C19" s="12" t="s">
        <v>130</v>
      </c>
      <c r="D19" s="31">
        <v>1051.4000000000001</v>
      </c>
      <c r="E19" s="31">
        <v>952.6</v>
      </c>
      <c r="F19" s="29">
        <v>222</v>
      </c>
      <c r="G19" s="15">
        <f t="shared" si="0"/>
        <v>47360.36036036037</v>
      </c>
      <c r="H19" s="17">
        <v>6652</v>
      </c>
      <c r="I19" s="16">
        <f t="shared" si="1"/>
        <v>7.1197174324053476</v>
      </c>
      <c r="J19" s="12">
        <v>7</v>
      </c>
      <c r="K19" s="12">
        <v>21</v>
      </c>
    </row>
    <row r="20" spans="1:11" x14ac:dyDescent="0.15">
      <c r="A20" s="12">
        <v>15</v>
      </c>
      <c r="B20" s="12">
        <v>8</v>
      </c>
      <c r="C20" s="12" t="s">
        <v>51</v>
      </c>
      <c r="D20" s="31">
        <v>1025.5999999999999</v>
      </c>
      <c r="E20" s="31">
        <v>971</v>
      </c>
      <c r="F20" s="29">
        <v>125</v>
      </c>
      <c r="G20" s="15">
        <f t="shared" si="0"/>
        <v>82047.999999999985</v>
      </c>
      <c r="H20" s="17">
        <v>11524</v>
      </c>
      <c r="I20" s="16">
        <f t="shared" si="1"/>
        <v>7.119750086775424</v>
      </c>
      <c r="J20" s="12">
        <v>4</v>
      </c>
      <c r="K20" s="12">
        <v>6</v>
      </c>
    </row>
    <row r="21" spans="1:11" x14ac:dyDescent="0.15">
      <c r="A21" s="12">
        <v>16</v>
      </c>
      <c r="B21" s="12">
        <v>3</v>
      </c>
      <c r="C21" s="12" t="s">
        <v>33</v>
      </c>
      <c r="D21" s="29">
        <v>1018.1</v>
      </c>
      <c r="E21" s="31">
        <v>875.8</v>
      </c>
      <c r="F21" s="29">
        <v>189</v>
      </c>
      <c r="G21" s="15">
        <f t="shared" si="0"/>
        <v>53867.724867724872</v>
      </c>
      <c r="H21" s="17">
        <v>7560</v>
      </c>
      <c r="I21" s="16">
        <f t="shared" si="1"/>
        <v>7.1253604322387396</v>
      </c>
      <c r="J21" s="12">
        <v>4</v>
      </c>
      <c r="K21" s="12">
        <v>16</v>
      </c>
    </row>
    <row r="22" spans="1:11" x14ac:dyDescent="0.15">
      <c r="A22" s="12">
        <v>17</v>
      </c>
      <c r="B22" s="12">
        <v>9</v>
      </c>
      <c r="C22" s="12" t="s">
        <v>41</v>
      </c>
      <c r="D22" s="31">
        <v>1010.9</v>
      </c>
      <c r="E22" s="31">
        <v>949.3</v>
      </c>
      <c r="F22" s="29">
        <v>175</v>
      </c>
      <c r="G22" s="15">
        <f t="shared" si="0"/>
        <v>57765.71428571429</v>
      </c>
      <c r="H22" s="17">
        <v>8113</v>
      </c>
      <c r="I22" s="16">
        <f t="shared" si="1"/>
        <v>7.12014227606487</v>
      </c>
      <c r="J22" s="12">
        <v>8</v>
      </c>
      <c r="K22" s="12">
        <v>13</v>
      </c>
    </row>
    <row r="23" spans="1:11" x14ac:dyDescent="0.15">
      <c r="A23" s="12">
        <v>18</v>
      </c>
      <c r="B23" s="12">
        <v>10</v>
      </c>
      <c r="C23" s="12" t="s">
        <v>52</v>
      </c>
      <c r="D23" s="31">
        <v>1007.8</v>
      </c>
      <c r="E23" s="31">
        <v>945.2</v>
      </c>
      <c r="F23" s="29">
        <v>209</v>
      </c>
      <c r="G23" s="15">
        <f t="shared" si="0"/>
        <v>48220.095693779906</v>
      </c>
      <c r="H23" s="17">
        <v>6772</v>
      </c>
      <c r="I23" s="16">
        <f t="shared" si="1"/>
        <v>7.1205102914618879</v>
      </c>
      <c r="J23" s="12">
        <v>10</v>
      </c>
      <c r="K23" s="12">
        <v>20</v>
      </c>
    </row>
    <row r="24" spans="1:11" x14ac:dyDescent="0.15">
      <c r="A24" s="12">
        <v>19</v>
      </c>
      <c r="B24" s="12">
        <v>6</v>
      </c>
      <c r="C24" s="12" t="s">
        <v>131</v>
      </c>
      <c r="D24" s="31">
        <v>1007.7</v>
      </c>
      <c r="E24" s="31">
        <v>909.3</v>
      </c>
      <c r="F24" s="29">
        <v>208</v>
      </c>
      <c r="G24" s="15">
        <f t="shared" si="0"/>
        <v>48447.11538461539</v>
      </c>
      <c r="H24" s="17">
        <v>6804</v>
      </c>
      <c r="I24" s="16">
        <f t="shared" si="1"/>
        <v>7.1203873287206632</v>
      </c>
      <c r="J24" s="12">
        <v>6</v>
      </c>
      <c r="K24" s="12">
        <v>19</v>
      </c>
    </row>
    <row r="25" spans="1:11" x14ac:dyDescent="0.15">
      <c r="A25" s="12">
        <v>20</v>
      </c>
      <c r="B25" s="12">
        <v>11</v>
      </c>
      <c r="C25" s="12" t="s">
        <v>42</v>
      </c>
      <c r="D25" s="31">
        <v>1004.4</v>
      </c>
      <c r="E25" s="31">
        <v>911.6</v>
      </c>
      <c r="F25" s="29">
        <v>234</v>
      </c>
      <c r="G25" s="15">
        <f t="shared" si="0"/>
        <v>42923.076923076922</v>
      </c>
      <c r="H25" s="17">
        <v>6029</v>
      </c>
      <c r="I25" s="16">
        <f t="shared" si="1"/>
        <v>7.1194355486941321</v>
      </c>
      <c r="J25" s="12">
        <v>11</v>
      </c>
      <c r="K25" s="12">
        <v>28</v>
      </c>
    </row>
    <row r="26" spans="1:11" x14ac:dyDescent="0.15">
      <c r="A26" s="12">
        <v>21</v>
      </c>
      <c r="B26" s="12">
        <v>4</v>
      </c>
      <c r="C26" s="12" t="s">
        <v>34</v>
      </c>
      <c r="D26" s="31">
        <v>1002.2</v>
      </c>
      <c r="E26" s="31">
        <v>892.7</v>
      </c>
      <c r="F26" s="29">
        <v>213</v>
      </c>
      <c r="G26" s="15">
        <f t="shared" si="0"/>
        <v>47051.643192488264</v>
      </c>
      <c r="H26" s="17">
        <v>6608</v>
      </c>
      <c r="I26" s="16">
        <f t="shared" si="1"/>
        <v>7.120406052132001</v>
      </c>
      <c r="J26" s="12">
        <v>5</v>
      </c>
      <c r="K26" s="12">
        <v>22</v>
      </c>
    </row>
    <row r="27" spans="1:11" x14ac:dyDescent="0.15">
      <c r="A27" s="12">
        <v>22</v>
      </c>
      <c r="B27" s="12">
        <v>12</v>
      </c>
      <c r="C27" s="12" t="s">
        <v>53</v>
      </c>
      <c r="D27" s="31">
        <v>952.7</v>
      </c>
      <c r="E27" s="31">
        <v>878.4</v>
      </c>
      <c r="F27" s="29">
        <v>153</v>
      </c>
      <c r="G27" s="15">
        <f t="shared" si="0"/>
        <v>62267.973856209152</v>
      </c>
      <c r="H27" s="17">
        <v>8746</v>
      </c>
      <c r="I27" s="16">
        <f t="shared" si="1"/>
        <v>7.1195945410712502</v>
      </c>
      <c r="J27" s="12">
        <v>7</v>
      </c>
      <c r="K27" s="12">
        <v>10</v>
      </c>
    </row>
    <row r="28" spans="1:11" x14ac:dyDescent="0.15">
      <c r="A28" s="12">
        <v>23</v>
      </c>
      <c r="B28" s="12">
        <v>13</v>
      </c>
      <c r="C28" s="12" t="s">
        <v>43</v>
      </c>
      <c r="D28" s="31">
        <v>778.6</v>
      </c>
      <c r="E28" s="31">
        <v>764.6</v>
      </c>
      <c r="F28" s="29">
        <v>226</v>
      </c>
      <c r="G28" s="15">
        <f t="shared" si="0"/>
        <v>34451.327433628321</v>
      </c>
      <c r="H28" s="17">
        <v>4839</v>
      </c>
      <c r="I28" s="16">
        <f t="shared" si="1"/>
        <v>7.1195138321199263</v>
      </c>
      <c r="J28" s="12">
        <v>14</v>
      </c>
      <c r="K28" s="12">
        <v>36</v>
      </c>
    </row>
    <row r="29" spans="1:11" x14ac:dyDescent="0.15">
      <c r="A29" s="12">
        <v>24</v>
      </c>
      <c r="B29" s="12">
        <v>5</v>
      </c>
      <c r="C29" s="12" t="s">
        <v>35</v>
      </c>
      <c r="D29" s="31">
        <v>765.8</v>
      </c>
      <c r="E29" s="31">
        <v>908</v>
      </c>
      <c r="F29" s="29">
        <v>170</v>
      </c>
      <c r="G29" s="15">
        <f t="shared" si="0"/>
        <v>45047.058823529413</v>
      </c>
      <c r="H29" s="17">
        <v>6327</v>
      </c>
      <c r="I29" s="16">
        <f t="shared" si="1"/>
        <v>7.1198133117637763</v>
      </c>
      <c r="J29" s="12">
        <v>7</v>
      </c>
      <c r="K29" s="12">
        <v>25</v>
      </c>
    </row>
    <row r="30" spans="1:11" x14ac:dyDescent="0.15">
      <c r="A30" s="12">
        <v>25</v>
      </c>
      <c r="B30" s="12">
        <v>7</v>
      </c>
      <c r="C30" s="12" t="s">
        <v>135</v>
      </c>
      <c r="D30" s="31">
        <v>711.4</v>
      </c>
      <c r="E30" s="31">
        <v>660</v>
      </c>
      <c r="F30" s="29">
        <v>123</v>
      </c>
      <c r="G30" s="15">
        <f t="shared" si="0"/>
        <v>57837.398373983735</v>
      </c>
      <c r="H30" s="17">
        <v>8123</v>
      </c>
      <c r="I30" s="16">
        <f t="shared" si="1"/>
        <v>7.1202016956769336</v>
      </c>
      <c r="J30" s="12">
        <v>3</v>
      </c>
      <c r="K30" s="12">
        <v>12</v>
      </c>
    </row>
    <row r="31" spans="1:11" x14ac:dyDescent="0.15">
      <c r="A31" s="12">
        <v>26</v>
      </c>
      <c r="B31" s="12">
        <v>14</v>
      </c>
      <c r="C31" s="12" t="s">
        <v>54</v>
      </c>
      <c r="D31" s="31">
        <v>650.29999999999995</v>
      </c>
      <c r="E31" s="31">
        <v>602</v>
      </c>
      <c r="F31" s="29">
        <v>157</v>
      </c>
      <c r="G31" s="15">
        <f t="shared" si="0"/>
        <v>41420.382165605093</v>
      </c>
      <c r="H31" s="17">
        <v>5817</v>
      </c>
      <c r="I31" s="16">
        <f t="shared" si="1"/>
        <v>7.1205745514191321</v>
      </c>
      <c r="J31" s="12">
        <v>12</v>
      </c>
      <c r="K31" s="12">
        <v>30</v>
      </c>
    </row>
    <row r="32" spans="1:11" x14ac:dyDescent="0.15">
      <c r="A32" s="12">
        <v>27</v>
      </c>
      <c r="B32" s="12">
        <v>8</v>
      </c>
      <c r="C32" s="12" t="s">
        <v>136</v>
      </c>
      <c r="D32" s="31">
        <v>622.6</v>
      </c>
      <c r="E32" s="31">
        <v>655.6</v>
      </c>
      <c r="F32" s="29">
        <v>142</v>
      </c>
      <c r="G32" s="15">
        <f t="shared" si="0"/>
        <v>43845.070422535216</v>
      </c>
      <c r="H32" s="17">
        <v>6158</v>
      </c>
      <c r="I32" s="16">
        <f t="shared" si="1"/>
        <v>7.1200179315581709</v>
      </c>
      <c r="J32" s="12">
        <v>10</v>
      </c>
      <c r="K32" s="12">
        <v>27</v>
      </c>
    </row>
    <row r="33" spans="1:11" x14ac:dyDescent="0.15">
      <c r="A33" s="12">
        <v>28</v>
      </c>
      <c r="B33" s="12">
        <v>6</v>
      </c>
      <c r="C33" s="12" t="s">
        <v>36</v>
      </c>
      <c r="D33" s="31">
        <v>614.20000000000005</v>
      </c>
      <c r="E33" s="31">
        <v>592.70000000000005</v>
      </c>
      <c r="F33" s="29">
        <v>147</v>
      </c>
      <c r="G33" s="15">
        <f t="shared" si="0"/>
        <v>41782.312925170074</v>
      </c>
      <c r="H33" s="17">
        <v>5868</v>
      </c>
      <c r="I33" s="16">
        <f t="shared" si="1"/>
        <v>7.1203668924966044</v>
      </c>
      <c r="J33" s="12">
        <v>8</v>
      </c>
      <c r="K33" s="12">
        <v>29</v>
      </c>
    </row>
    <row r="34" spans="1:11" x14ac:dyDescent="0.15">
      <c r="A34" s="12">
        <v>29</v>
      </c>
      <c r="B34" s="12">
        <v>7</v>
      </c>
      <c r="C34" s="12" t="s">
        <v>37</v>
      </c>
      <c r="D34" s="31">
        <v>580.6</v>
      </c>
      <c r="E34" s="31">
        <v>588.9</v>
      </c>
      <c r="F34" s="29">
        <v>167</v>
      </c>
      <c r="G34" s="15">
        <f t="shared" si="0"/>
        <v>34766.467065868266</v>
      </c>
      <c r="H34" s="17">
        <v>4883</v>
      </c>
      <c r="I34" s="16">
        <f t="shared" si="1"/>
        <v>7.1198990509662634</v>
      </c>
      <c r="J34" s="12">
        <v>9</v>
      </c>
      <c r="K34" s="12">
        <v>35</v>
      </c>
    </row>
    <row r="35" spans="1:11" x14ac:dyDescent="0.15">
      <c r="A35" s="12">
        <v>30</v>
      </c>
      <c r="B35" s="12">
        <v>8</v>
      </c>
      <c r="C35" s="12" t="s">
        <v>38</v>
      </c>
      <c r="D35" s="31">
        <v>567.9</v>
      </c>
      <c r="E35" s="31">
        <v>553.1</v>
      </c>
      <c r="F35" s="29">
        <v>90</v>
      </c>
      <c r="G35" s="15">
        <f t="shared" si="0"/>
        <v>63099.999999999993</v>
      </c>
      <c r="H35" s="17">
        <v>8862</v>
      </c>
      <c r="I35" s="16">
        <f t="shared" si="1"/>
        <v>7.1202888738433758</v>
      </c>
      <c r="J35" s="12">
        <v>2</v>
      </c>
      <c r="K35" s="12">
        <v>9</v>
      </c>
    </row>
    <row r="36" spans="1:11" x14ac:dyDescent="0.15">
      <c r="A36" s="12">
        <v>31</v>
      </c>
      <c r="B36" s="12">
        <v>9</v>
      </c>
      <c r="C36" s="12" t="s">
        <v>132</v>
      </c>
      <c r="D36" s="31">
        <v>557.4</v>
      </c>
      <c r="E36" s="31">
        <v>540.79999999999995</v>
      </c>
      <c r="F36" s="29">
        <v>115</v>
      </c>
      <c r="G36" s="15">
        <f t="shared" si="0"/>
        <v>48469.565217391304</v>
      </c>
      <c r="H36" s="17">
        <v>6808</v>
      </c>
      <c r="I36" s="16">
        <f t="shared" si="1"/>
        <v>7.1195013539058909</v>
      </c>
      <c r="J36" s="12">
        <v>5</v>
      </c>
      <c r="K36" s="12">
        <v>18</v>
      </c>
    </row>
    <row r="37" spans="1:11" x14ac:dyDescent="0.15">
      <c r="A37" s="12">
        <v>32</v>
      </c>
      <c r="B37" s="12">
        <v>9</v>
      </c>
      <c r="C37" s="12" t="s">
        <v>39</v>
      </c>
      <c r="D37" s="31">
        <v>527.70000000000005</v>
      </c>
      <c r="E37" s="31">
        <v>516.9</v>
      </c>
      <c r="F37" s="29">
        <v>94</v>
      </c>
      <c r="G37" s="15">
        <f t="shared" si="0"/>
        <v>56138.29787234043</v>
      </c>
      <c r="H37" s="17">
        <v>7885</v>
      </c>
      <c r="I37" s="16">
        <f t="shared" si="1"/>
        <v>7.1196319432264339</v>
      </c>
      <c r="J37" s="12">
        <v>3</v>
      </c>
      <c r="K37" s="12">
        <v>14</v>
      </c>
    </row>
    <row r="38" spans="1:11" x14ac:dyDescent="0.15">
      <c r="A38" s="12">
        <v>33</v>
      </c>
      <c r="B38" s="12">
        <v>10</v>
      </c>
      <c r="C38" s="12" t="s">
        <v>133</v>
      </c>
      <c r="D38" s="31">
        <v>376.3</v>
      </c>
      <c r="E38" s="31">
        <v>383.6</v>
      </c>
      <c r="F38" s="29">
        <v>85</v>
      </c>
      <c r="G38" s="15">
        <f t="shared" si="0"/>
        <v>44270.588235294112</v>
      </c>
      <c r="H38" s="17">
        <v>6218</v>
      </c>
      <c r="I38" s="16">
        <f t="shared" si="1"/>
        <v>7.1197472234310251</v>
      </c>
      <c r="J38" s="12">
        <v>9</v>
      </c>
      <c r="K38" s="12">
        <v>26</v>
      </c>
    </row>
    <row r="39" spans="1:11" x14ac:dyDescent="0.15">
      <c r="A39" s="12">
        <v>34</v>
      </c>
      <c r="B39" s="12">
        <v>11</v>
      </c>
      <c r="C39" s="12" t="s">
        <v>137</v>
      </c>
      <c r="D39" s="31">
        <v>370.5</v>
      </c>
      <c r="E39" s="31">
        <v>357.7</v>
      </c>
      <c r="F39" s="29">
        <v>82</v>
      </c>
      <c r="G39" s="15">
        <f t="shared" si="0"/>
        <v>45182.926829268297</v>
      </c>
      <c r="H39" s="17">
        <v>6346</v>
      </c>
      <c r="I39" s="16">
        <f t="shared" si="1"/>
        <v>7.1199065284066023</v>
      </c>
      <c r="J39" s="12">
        <v>8</v>
      </c>
      <c r="K39" s="12">
        <v>24</v>
      </c>
    </row>
    <row r="40" spans="1:11" x14ac:dyDescent="0.15">
      <c r="A40" s="12">
        <v>35</v>
      </c>
      <c r="B40" s="12">
        <v>12</v>
      </c>
      <c r="C40" s="12" t="s">
        <v>138</v>
      </c>
      <c r="D40" s="31">
        <v>236.6</v>
      </c>
      <c r="E40" s="31">
        <v>262.89999999999998</v>
      </c>
      <c r="F40" s="29">
        <v>66</v>
      </c>
      <c r="G40" s="15">
        <f t="shared" si="0"/>
        <v>35848.484848484848</v>
      </c>
      <c r="H40" s="17">
        <v>5035</v>
      </c>
      <c r="I40" s="16">
        <f t="shared" si="1"/>
        <v>7.1198579639493245</v>
      </c>
      <c r="J40" s="12">
        <v>11</v>
      </c>
      <c r="K40" s="12">
        <v>32</v>
      </c>
    </row>
    <row r="41" spans="1:11" x14ac:dyDescent="0.15">
      <c r="A41" s="12">
        <v>36</v>
      </c>
      <c r="B41" s="12">
        <v>13</v>
      </c>
      <c r="C41" s="12" t="s">
        <v>139</v>
      </c>
      <c r="D41" s="31">
        <v>173.1</v>
      </c>
      <c r="E41" s="31">
        <v>151.80000000000001</v>
      </c>
      <c r="F41" s="29">
        <v>31</v>
      </c>
      <c r="G41" s="15">
        <f t="shared" si="0"/>
        <v>55838.709677419356</v>
      </c>
      <c r="H41" s="17">
        <v>7843</v>
      </c>
      <c r="I41" s="16">
        <f t="shared" si="1"/>
        <v>7.1195600761723012</v>
      </c>
      <c r="J41" s="12">
        <v>4</v>
      </c>
      <c r="K41" s="12">
        <v>15</v>
      </c>
    </row>
    <row r="42" spans="1:11" x14ac:dyDescent="0.15">
      <c r="A42" s="13"/>
      <c r="B42" s="13"/>
      <c r="C42" s="13"/>
      <c r="D42" s="13"/>
      <c r="E42" s="13"/>
      <c r="F42" s="13"/>
      <c r="G42" s="15"/>
      <c r="H42" s="13"/>
      <c r="I42" s="13"/>
      <c r="J42" s="12"/>
      <c r="K42" s="13"/>
    </row>
    <row r="43" spans="1:11" x14ac:dyDescent="0.15">
      <c r="A43" s="13"/>
      <c r="B43" s="13"/>
      <c r="C43" s="1" t="s">
        <v>345</v>
      </c>
      <c r="D43" s="24">
        <f>SUM(D6:D41)</f>
        <v>63489.299999999996</v>
      </c>
      <c r="E43" s="24">
        <f>SUM(E6:E41)</f>
        <v>54457</v>
      </c>
      <c r="F43" s="25">
        <f>SUM(F6:F41)</f>
        <v>9579</v>
      </c>
      <c r="G43" s="20">
        <f t="shared" ref="G43" si="2">D43/F43*10000</f>
        <v>66279.674287503905</v>
      </c>
      <c r="H43" s="20">
        <f>G43/7.12</f>
        <v>9308.9430179078518</v>
      </c>
      <c r="I43" s="13"/>
      <c r="J43" s="13"/>
      <c r="K43" s="13"/>
    </row>
    <row r="44" spans="1:11" x14ac:dyDescent="0.15">
      <c r="A44" s="13"/>
      <c r="B44" s="13"/>
      <c r="C44" s="29" t="s">
        <v>346</v>
      </c>
      <c r="D44" s="28">
        <f>D43/D4*100</f>
        <v>4.7061042900219698</v>
      </c>
      <c r="E44" s="28">
        <f t="shared" ref="E44:F44" si="3">E43/E4*100</f>
        <v>4.3565927615775673</v>
      </c>
      <c r="F44" s="28">
        <f t="shared" si="3"/>
        <v>6.795207388963374</v>
      </c>
      <c r="G44" s="13"/>
      <c r="H44" s="13"/>
      <c r="I44" s="13"/>
      <c r="J44" s="13"/>
      <c r="K44" s="13"/>
    </row>
  </sheetData>
  <sortState ref="A6:K41">
    <sortCondition ref="A6"/>
  </sortState>
  <mergeCells count="1">
    <mergeCell ref="B2:B3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>
      <selection activeCell="M13" sqref="M13"/>
    </sheetView>
  </sheetViews>
  <sheetFormatPr defaultRowHeight="13.5" x14ac:dyDescent="0.15"/>
  <cols>
    <col min="1" max="1" width="10.625" customWidth="1"/>
    <col min="3" max="3" width="13" customWidth="1"/>
    <col min="4" max="4" width="10.625" customWidth="1"/>
    <col min="5" max="5" width="11.375" customWidth="1"/>
    <col min="6" max="6" width="10.25" customWidth="1"/>
    <col min="7" max="8" width="10.125" customWidth="1"/>
    <col min="9" max="9" width="12" customWidth="1"/>
    <col min="10" max="10" width="10.75" customWidth="1"/>
    <col min="11" max="11" width="13.375" customWidth="1"/>
  </cols>
  <sheetData>
    <row r="1" spans="1:11" x14ac:dyDescent="0.15">
      <c r="A1" s="2" t="s">
        <v>347</v>
      </c>
      <c r="B1" s="1" t="s">
        <v>368</v>
      </c>
      <c r="C1" s="1" t="s">
        <v>369</v>
      </c>
      <c r="D1" s="1" t="s">
        <v>186</v>
      </c>
      <c r="E1" s="1" t="s">
        <v>96</v>
      </c>
      <c r="F1" s="1" t="s">
        <v>17</v>
      </c>
      <c r="G1" s="1" t="s">
        <v>44</v>
      </c>
      <c r="H1" s="1" t="s">
        <v>44</v>
      </c>
      <c r="I1" s="1" t="s">
        <v>370</v>
      </c>
      <c r="J1" s="1" t="s">
        <v>371</v>
      </c>
      <c r="K1" s="2" t="s">
        <v>372</v>
      </c>
    </row>
    <row r="2" spans="1:11" ht="13.5" customHeight="1" x14ac:dyDescent="0.15">
      <c r="A2" s="1" t="s">
        <v>373</v>
      </c>
      <c r="B2" s="1" t="s">
        <v>29</v>
      </c>
      <c r="C2" s="1" t="s">
        <v>348</v>
      </c>
      <c r="D2" s="1" t="s">
        <v>6</v>
      </c>
      <c r="E2" s="1" t="s">
        <v>6</v>
      </c>
      <c r="F2" s="1" t="s">
        <v>374</v>
      </c>
      <c r="G2" s="1" t="s">
        <v>19</v>
      </c>
      <c r="H2" s="1" t="s">
        <v>30</v>
      </c>
      <c r="I2" s="21" t="s">
        <v>288</v>
      </c>
      <c r="J2" s="1" t="s">
        <v>496</v>
      </c>
      <c r="K2" s="1" t="s">
        <v>488</v>
      </c>
    </row>
    <row r="3" spans="1:11" x14ac:dyDescent="0.15">
      <c r="A3" s="13"/>
      <c r="B3" s="13"/>
      <c r="C3" s="1" t="s">
        <v>149</v>
      </c>
      <c r="D3" s="1">
        <v>1349084</v>
      </c>
      <c r="E3" s="1">
        <v>1249990.6000000001</v>
      </c>
      <c r="F3" s="1">
        <v>140967</v>
      </c>
      <c r="G3" s="25">
        <f t="shared" ref="G3" si="0">D3/F3*10000</f>
        <v>95702.114679322112</v>
      </c>
      <c r="H3" s="25">
        <f>G3/7.12</f>
        <v>13441.308241477824</v>
      </c>
      <c r="I3" s="13"/>
      <c r="J3" s="13"/>
      <c r="K3" s="13"/>
    </row>
    <row r="4" spans="1:11" x14ac:dyDescent="0.1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1" x14ac:dyDescent="0.15">
      <c r="A5" s="12">
        <v>1</v>
      </c>
      <c r="B5" s="12" t="s">
        <v>213</v>
      </c>
      <c r="C5" s="12" t="s">
        <v>375</v>
      </c>
      <c r="D5" s="14">
        <v>49843</v>
      </c>
      <c r="E5" s="14">
        <v>43761</v>
      </c>
      <c r="F5" s="13">
        <v>2186</v>
      </c>
      <c r="G5" s="15">
        <f>D5/F5*10000</f>
        <v>228010.06404391583</v>
      </c>
      <c r="H5" s="13">
        <v>32024</v>
      </c>
      <c r="I5" s="16">
        <f>G5/H5</f>
        <v>7.1199745204820086</v>
      </c>
      <c r="J5" s="13"/>
      <c r="K5" s="12">
        <v>2</v>
      </c>
    </row>
    <row r="6" spans="1:11" x14ac:dyDescent="0.15">
      <c r="A6" s="12">
        <v>2</v>
      </c>
      <c r="B6" s="12" t="s">
        <v>376</v>
      </c>
      <c r="C6" s="12" t="s">
        <v>377</v>
      </c>
      <c r="D6" s="14">
        <v>18024</v>
      </c>
      <c r="E6" s="14">
        <v>16737</v>
      </c>
      <c r="F6" s="13">
        <v>1364</v>
      </c>
      <c r="G6" s="15">
        <f>D6/F6*10000</f>
        <v>132140.76246334313</v>
      </c>
      <c r="H6" s="13">
        <v>18559</v>
      </c>
      <c r="I6" s="16">
        <f>G6/H6</f>
        <v>7.1200367726355474</v>
      </c>
      <c r="J6" s="13"/>
      <c r="K6" s="12">
        <v>5</v>
      </c>
    </row>
    <row r="7" spans="1:11" x14ac:dyDescent="0.15">
      <c r="A7" s="12"/>
      <c r="B7" s="12"/>
      <c r="C7" s="12"/>
      <c r="D7" s="14"/>
      <c r="E7" s="14"/>
      <c r="F7" s="13"/>
      <c r="G7" s="15"/>
      <c r="H7" s="13"/>
      <c r="I7" s="16"/>
      <c r="J7" s="13"/>
      <c r="K7" s="12"/>
    </row>
    <row r="8" spans="1:11" x14ac:dyDescent="0.15">
      <c r="A8" s="12">
        <v>3</v>
      </c>
      <c r="B8" s="12">
        <v>1</v>
      </c>
      <c r="C8" s="32" t="s">
        <v>378</v>
      </c>
      <c r="D8" s="13">
        <v>10003.9</v>
      </c>
      <c r="E8" s="13">
        <v>9133.2999999999993</v>
      </c>
      <c r="F8" s="13">
        <v>772</v>
      </c>
      <c r="G8" s="15">
        <f t="shared" ref="G8:G41" si="1">D8/F8*10000</f>
        <v>129584.19689119169</v>
      </c>
      <c r="H8" s="13">
        <v>18200</v>
      </c>
      <c r="I8" s="16">
        <f t="shared" ref="I8:I41" si="2">G8/H8</f>
        <v>7.120010818197346</v>
      </c>
      <c r="J8" s="12">
        <v>1</v>
      </c>
      <c r="K8" s="12">
        <v>6</v>
      </c>
    </row>
    <row r="9" spans="1:11" x14ac:dyDescent="0.15">
      <c r="A9" s="12">
        <v>4</v>
      </c>
      <c r="B9" s="12">
        <v>2</v>
      </c>
      <c r="C9" s="32" t="s">
        <v>379</v>
      </c>
      <c r="D9" s="13">
        <v>8203.4</v>
      </c>
      <c r="E9" s="13">
        <v>7534.2</v>
      </c>
      <c r="F9" s="13">
        <v>1123</v>
      </c>
      <c r="G9" s="15">
        <f t="shared" si="1"/>
        <v>73048.975957257338</v>
      </c>
      <c r="H9" s="13">
        <v>10260</v>
      </c>
      <c r="I9" s="16">
        <f t="shared" si="2"/>
        <v>7.1197832317014953</v>
      </c>
      <c r="J9" s="12">
        <v>2</v>
      </c>
      <c r="K9" s="12">
        <v>18</v>
      </c>
    </row>
    <row r="10" spans="1:11" x14ac:dyDescent="0.15">
      <c r="A10" s="12">
        <v>5</v>
      </c>
      <c r="B10" s="12">
        <v>1</v>
      </c>
      <c r="C10" s="32" t="s">
        <v>380</v>
      </c>
      <c r="D10" s="14">
        <v>6363</v>
      </c>
      <c r="E10" s="14">
        <v>5849.9</v>
      </c>
      <c r="F10" s="13">
        <v>222</v>
      </c>
      <c r="G10" s="15">
        <f t="shared" si="1"/>
        <v>286621.6216216216</v>
      </c>
      <c r="H10" s="13">
        <v>40256</v>
      </c>
      <c r="I10" s="16">
        <f t="shared" si="2"/>
        <v>7.1199727151634935</v>
      </c>
      <c r="J10" s="12">
        <v>1</v>
      </c>
      <c r="K10" s="12">
        <v>1</v>
      </c>
    </row>
    <row r="11" spans="1:11" x14ac:dyDescent="0.15">
      <c r="A11" s="12">
        <v>6</v>
      </c>
      <c r="B11" s="12">
        <v>1</v>
      </c>
      <c r="C11" s="32" t="s">
        <v>381</v>
      </c>
      <c r="D11" s="13">
        <v>5418.9</v>
      </c>
      <c r="E11" s="13">
        <v>5573.7</v>
      </c>
      <c r="F11" s="13">
        <v>545</v>
      </c>
      <c r="G11" s="15">
        <f t="shared" si="1"/>
        <v>99429.357798165132</v>
      </c>
      <c r="H11" s="13">
        <v>13965</v>
      </c>
      <c r="I11" s="16">
        <f t="shared" si="2"/>
        <v>7.119896727401728</v>
      </c>
      <c r="J11" s="12">
        <v>2</v>
      </c>
      <c r="K11" s="12">
        <v>11</v>
      </c>
    </row>
    <row r="12" spans="1:11" x14ac:dyDescent="0.15">
      <c r="A12" s="12">
        <v>7</v>
      </c>
      <c r="B12" s="12">
        <v>3</v>
      </c>
      <c r="C12" s="32" t="s">
        <v>382</v>
      </c>
      <c r="D12" s="13">
        <v>4773.3</v>
      </c>
      <c r="E12" s="13">
        <v>4412.3</v>
      </c>
      <c r="F12" s="13">
        <v>1018</v>
      </c>
      <c r="G12" s="15">
        <f t="shared" si="1"/>
        <v>46888.99803536346</v>
      </c>
      <c r="H12" s="13">
        <v>6586</v>
      </c>
      <c r="I12" s="16">
        <f t="shared" si="2"/>
        <v>7.1194956020898053</v>
      </c>
      <c r="J12" s="12">
        <v>10</v>
      </c>
      <c r="K12" s="12">
        <v>34</v>
      </c>
    </row>
    <row r="13" spans="1:11" x14ac:dyDescent="0.15">
      <c r="A13" s="12">
        <v>8</v>
      </c>
      <c r="B13" s="12">
        <v>4</v>
      </c>
      <c r="C13" s="32" t="s">
        <v>383</v>
      </c>
      <c r="D13" s="13">
        <v>4722.8</v>
      </c>
      <c r="E13" s="13">
        <v>4440.1000000000004</v>
      </c>
      <c r="F13" s="13">
        <v>726</v>
      </c>
      <c r="G13" s="15">
        <f t="shared" si="1"/>
        <v>65052.341597796141</v>
      </c>
      <c r="H13" s="13">
        <v>9137</v>
      </c>
      <c r="I13" s="16">
        <f t="shared" si="2"/>
        <v>7.119660895019825</v>
      </c>
      <c r="J13" s="12">
        <v>5</v>
      </c>
      <c r="K13" s="12">
        <v>23</v>
      </c>
    </row>
    <row r="14" spans="1:11" x14ac:dyDescent="0.15">
      <c r="A14" s="12">
        <v>9</v>
      </c>
      <c r="B14" s="12">
        <v>5</v>
      </c>
      <c r="C14" s="32" t="s">
        <v>349</v>
      </c>
      <c r="D14" s="13">
        <v>4704.3</v>
      </c>
      <c r="E14" s="13">
        <v>4382.2</v>
      </c>
      <c r="F14" s="13">
        <v>917</v>
      </c>
      <c r="G14" s="15">
        <f t="shared" si="1"/>
        <v>51300.981461286807</v>
      </c>
      <c r="H14" s="13">
        <v>7205</v>
      </c>
      <c r="I14" s="16">
        <f t="shared" si="2"/>
        <v>7.1201917364728393</v>
      </c>
      <c r="J14" s="12">
        <v>7</v>
      </c>
      <c r="K14" s="12">
        <v>30</v>
      </c>
    </row>
    <row r="15" spans="1:11" x14ac:dyDescent="0.15">
      <c r="A15" s="12">
        <v>10</v>
      </c>
      <c r="B15" s="12">
        <v>2</v>
      </c>
      <c r="C15" s="32" t="s">
        <v>350</v>
      </c>
      <c r="D15" s="14">
        <v>4575.1000000000004</v>
      </c>
      <c r="E15" s="14">
        <v>4263.8999999999996</v>
      </c>
      <c r="F15" s="13">
        <v>276</v>
      </c>
      <c r="G15" s="15">
        <f t="shared" si="1"/>
        <v>165764.49275362323</v>
      </c>
      <c r="H15" s="13">
        <v>23282</v>
      </c>
      <c r="I15" s="16">
        <f t="shared" si="2"/>
        <v>7.119856230290492</v>
      </c>
      <c r="J15" s="12">
        <v>2</v>
      </c>
      <c r="K15" s="12">
        <v>3</v>
      </c>
    </row>
    <row r="16" spans="1:11" x14ac:dyDescent="0.15">
      <c r="A16" s="12">
        <v>11</v>
      </c>
      <c r="B16" s="12">
        <v>3</v>
      </c>
      <c r="C16" s="32" t="s">
        <v>384</v>
      </c>
      <c r="D16" s="14">
        <v>4107.1000000000004</v>
      </c>
      <c r="E16" s="14">
        <v>3801.5</v>
      </c>
      <c r="F16" s="13">
        <v>360</v>
      </c>
      <c r="G16" s="15">
        <f t="shared" si="1"/>
        <v>114086.11111111112</v>
      </c>
      <c r="H16" s="13">
        <v>16023</v>
      </c>
      <c r="I16" s="16">
        <f t="shared" si="2"/>
        <v>7.1201467335150177</v>
      </c>
      <c r="J16" s="12">
        <v>4</v>
      </c>
      <c r="K16" s="12">
        <v>7</v>
      </c>
    </row>
    <row r="17" spans="1:11" x14ac:dyDescent="0.15">
      <c r="A17" s="12">
        <v>12</v>
      </c>
      <c r="B17" s="12">
        <v>6</v>
      </c>
      <c r="C17" s="32" t="s">
        <v>385</v>
      </c>
      <c r="D17" s="13">
        <v>3904.6</v>
      </c>
      <c r="E17" s="13">
        <v>3608.3</v>
      </c>
      <c r="F17" s="13">
        <v>548</v>
      </c>
      <c r="G17" s="15">
        <f t="shared" si="1"/>
        <v>71251.824817518253</v>
      </c>
      <c r="H17" s="13">
        <v>10007</v>
      </c>
      <c r="I17" s="16">
        <f t="shared" si="2"/>
        <v>7.1201983429117872</v>
      </c>
      <c r="J17" s="12">
        <v>3</v>
      </c>
      <c r="K17" s="12">
        <v>20</v>
      </c>
    </row>
    <row r="18" spans="1:11" x14ac:dyDescent="0.15">
      <c r="A18" s="12">
        <v>13</v>
      </c>
      <c r="B18" s="12">
        <v>7</v>
      </c>
      <c r="C18" s="32" t="s">
        <v>386</v>
      </c>
      <c r="D18" s="13">
        <v>2765.9</v>
      </c>
      <c r="E18" s="13">
        <v>2586.1</v>
      </c>
      <c r="F18" s="13">
        <v>696</v>
      </c>
      <c r="G18" s="15">
        <f t="shared" si="1"/>
        <v>39739.942528735635</v>
      </c>
      <c r="H18" s="13">
        <v>5581</v>
      </c>
      <c r="I18" s="16">
        <f t="shared" si="2"/>
        <v>7.1205774106317214</v>
      </c>
      <c r="J18" s="12">
        <v>11</v>
      </c>
      <c r="K18" s="12">
        <v>36</v>
      </c>
    </row>
    <row r="19" spans="1:11" x14ac:dyDescent="0.15">
      <c r="A19" s="12">
        <v>14</v>
      </c>
      <c r="B19" s="12">
        <v>2</v>
      </c>
      <c r="C19" s="32" t="s">
        <v>387</v>
      </c>
      <c r="D19" s="13">
        <v>2643.2</v>
      </c>
      <c r="E19" s="13">
        <v>2366.1</v>
      </c>
      <c r="F19" s="13">
        <v>335</v>
      </c>
      <c r="G19" s="15">
        <f t="shared" si="1"/>
        <v>78901.492537313432</v>
      </c>
      <c r="H19" s="13">
        <v>11082</v>
      </c>
      <c r="I19" s="16">
        <f t="shared" si="2"/>
        <v>7.1197881733724451</v>
      </c>
      <c r="J19" s="12">
        <v>5</v>
      </c>
      <c r="K19" s="12">
        <v>16</v>
      </c>
    </row>
    <row r="20" spans="1:11" x14ac:dyDescent="0.15">
      <c r="A20" s="12">
        <v>15</v>
      </c>
      <c r="B20" s="12">
        <v>3</v>
      </c>
      <c r="C20" s="32" t="s">
        <v>388</v>
      </c>
      <c r="D20" s="13">
        <v>2593.4</v>
      </c>
      <c r="E20" s="13">
        <v>2806.2</v>
      </c>
      <c r="F20" s="13">
        <v>313</v>
      </c>
      <c r="G20" s="15">
        <f t="shared" si="1"/>
        <v>82856.230031948886</v>
      </c>
      <c r="H20" s="13">
        <v>11637</v>
      </c>
      <c r="I20" s="16">
        <f t="shared" si="2"/>
        <v>7.1200678896578919</v>
      </c>
      <c r="J20" s="12">
        <v>4</v>
      </c>
      <c r="K20" s="12">
        <v>13</v>
      </c>
    </row>
    <row r="21" spans="1:11" x14ac:dyDescent="0.15">
      <c r="A21" s="12">
        <v>16</v>
      </c>
      <c r="B21" s="12">
        <v>4</v>
      </c>
      <c r="C21" s="32" t="s">
        <v>389</v>
      </c>
      <c r="D21" s="13">
        <v>2458.8000000000002</v>
      </c>
      <c r="E21" s="13">
        <v>2090.9</v>
      </c>
      <c r="F21" s="13">
        <v>338</v>
      </c>
      <c r="G21" s="15">
        <f t="shared" si="1"/>
        <v>72745.562130177525</v>
      </c>
      <c r="H21" s="13">
        <v>10217</v>
      </c>
      <c r="I21" s="16">
        <f t="shared" si="2"/>
        <v>7.1200511040596579</v>
      </c>
      <c r="J21" s="12">
        <v>6</v>
      </c>
      <c r="K21" s="12">
        <v>19</v>
      </c>
    </row>
    <row r="22" spans="1:11" x14ac:dyDescent="0.15">
      <c r="A22" s="12">
        <v>17</v>
      </c>
      <c r="B22" s="12">
        <v>5</v>
      </c>
      <c r="C22" s="32" t="s">
        <v>390</v>
      </c>
      <c r="D22" s="13">
        <v>2438.6999999999998</v>
      </c>
      <c r="E22" s="13">
        <v>2312.5</v>
      </c>
      <c r="F22" s="13">
        <v>389</v>
      </c>
      <c r="G22" s="15">
        <f t="shared" si="1"/>
        <v>62691.516709511568</v>
      </c>
      <c r="H22" s="13">
        <v>8805</v>
      </c>
      <c r="I22" s="16">
        <f t="shared" si="2"/>
        <v>7.1199905405464587</v>
      </c>
      <c r="J22" s="12">
        <v>8</v>
      </c>
      <c r="K22" s="12">
        <v>24</v>
      </c>
    </row>
    <row r="23" spans="1:11" x14ac:dyDescent="0.15">
      <c r="A23" s="12">
        <v>18</v>
      </c>
      <c r="B23" s="12">
        <v>6</v>
      </c>
      <c r="C23" s="32" t="s">
        <v>391</v>
      </c>
      <c r="D23" s="13">
        <v>2409.8000000000002</v>
      </c>
      <c r="E23" s="13">
        <v>2333.3000000000002</v>
      </c>
      <c r="F23" s="13">
        <v>217</v>
      </c>
      <c r="G23" s="15">
        <f t="shared" si="1"/>
        <v>111050.69124423964</v>
      </c>
      <c r="H23" s="13">
        <v>15597</v>
      </c>
      <c r="I23" s="16">
        <f t="shared" si="2"/>
        <v>7.1200032855189868</v>
      </c>
      <c r="J23" s="12">
        <v>1</v>
      </c>
      <c r="K23" s="12">
        <v>8</v>
      </c>
    </row>
    <row r="24" spans="1:11" x14ac:dyDescent="0.15">
      <c r="A24" s="12">
        <v>19</v>
      </c>
      <c r="B24" s="12">
        <v>4</v>
      </c>
      <c r="C24" s="32" t="s">
        <v>351</v>
      </c>
      <c r="D24" s="14">
        <v>2322.1</v>
      </c>
      <c r="E24" s="14">
        <v>2197.5</v>
      </c>
      <c r="F24" s="13">
        <v>397</v>
      </c>
      <c r="G24" s="15">
        <f t="shared" si="1"/>
        <v>58491.183879093194</v>
      </c>
      <c r="H24" s="13">
        <v>8215</v>
      </c>
      <c r="I24" s="16">
        <f t="shared" si="2"/>
        <v>7.1200467290436027</v>
      </c>
      <c r="J24" s="12">
        <v>12</v>
      </c>
      <c r="K24" s="12">
        <v>29</v>
      </c>
    </row>
    <row r="25" spans="1:11" x14ac:dyDescent="0.15">
      <c r="A25" s="12">
        <v>20</v>
      </c>
      <c r="B25" s="12">
        <v>7</v>
      </c>
      <c r="C25" s="32" t="s">
        <v>392</v>
      </c>
      <c r="D25" s="13">
        <v>2190.6</v>
      </c>
      <c r="E25" s="13">
        <v>2329.9</v>
      </c>
      <c r="F25" s="13">
        <v>471</v>
      </c>
      <c r="G25" s="15">
        <f t="shared" si="1"/>
        <v>46509.554140127388</v>
      </c>
      <c r="H25" s="13">
        <v>6532</v>
      </c>
      <c r="I25" s="16">
        <f t="shared" si="2"/>
        <v>7.1202624219423436</v>
      </c>
      <c r="J25" s="12">
        <v>11</v>
      </c>
      <c r="K25" s="12">
        <v>35</v>
      </c>
    </row>
    <row r="26" spans="1:11" x14ac:dyDescent="0.15">
      <c r="A26" s="12">
        <v>21</v>
      </c>
      <c r="B26" s="12">
        <v>8</v>
      </c>
      <c r="C26" s="32" t="s">
        <v>352</v>
      </c>
      <c r="D26" s="13">
        <v>2128.6</v>
      </c>
      <c r="E26" s="13">
        <v>2001</v>
      </c>
      <c r="F26" s="13">
        <v>311</v>
      </c>
      <c r="G26" s="15">
        <f t="shared" si="1"/>
        <v>68443.72990353698</v>
      </c>
      <c r="H26" s="13">
        <v>9613</v>
      </c>
      <c r="I26" s="16">
        <f t="shared" si="2"/>
        <v>7.1199136485526866</v>
      </c>
      <c r="J26" s="12">
        <v>4</v>
      </c>
      <c r="K26" s="12">
        <v>21</v>
      </c>
    </row>
    <row r="27" spans="1:11" x14ac:dyDescent="0.15">
      <c r="A27" s="12">
        <v>22</v>
      </c>
      <c r="B27" s="12">
        <v>9</v>
      </c>
      <c r="C27" s="32" t="s">
        <v>353</v>
      </c>
      <c r="D27" s="13">
        <v>1971.8</v>
      </c>
      <c r="E27" s="13">
        <v>1888.1</v>
      </c>
      <c r="F27" s="13">
        <v>416</v>
      </c>
      <c r="G27" s="15">
        <f t="shared" si="1"/>
        <v>47399.038461538454</v>
      </c>
      <c r="H27" s="13">
        <v>6657</v>
      </c>
      <c r="I27" s="16">
        <f t="shared" si="2"/>
        <v>7.1201800302746667</v>
      </c>
      <c r="J27" s="12">
        <v>8</v>
      </c>
      <c r="K27" s="12">
        <v>32</v>
      </c>
    </row>
    <row r="28" spans="1:11" x14ac:dyDescent="0.15">
      <c r="A28" s="12">
        <v>23</v>
      </c>
      <c r="B28" s="12">
        <v>10</v>
      </c>
      <c r="C28" s="32" t="s">
        <v>354</v>
      </c>
      <c r="D28" s="13">
        <v>1962.6</v>
      </c>
      <c r="E28" s="13">
        <v>1851.7</v>
      </c>
      <c r="F28" s="13">
        <v>330</v>
      </c>
      <c r="G28" s="15">
        <f t="shared" si="1"/>
        <v>59472.727272727272</v>
      </c>
      <c r="H28" s="13">
        <v>8353</v>
      </c>
      <c r="I28" s="16">
        <f t="shared" si="2"/>
        <v>7.1199242514937477</v>
      </c>
      <c r="J28" s="12">
        <v>6</v>
      </c>
      <c r="K28" s="12">
        <v>26</v>
      </c>
    </row>
    <row r="29" spans="1:11" x14ac:dyDescent="0.15">
      <c r="A29" s="12">
        <v>24</v>
      </c>
      <c r="B29" s="12">
        <v>11</v>
      </c>
      <c r="C29" s="32" t="s">
        <v>355</v>
      </c>
      <c r="D29" s="13">
        <v>1913.3</v>
      </c>
      <c r="E29" s="13">
        <v>1842.7</v>
      </c>
      <c r="F29" s="13">
        <v>405</v>
      </c>
      <c r="G29" s="15">
        <f t="shared" si="1"/>
        <v>47241.975308641973</v>
      </c>
      <c r="H29" s="13">
        <v>6635</v>
      </c>
      <c r="I29" s="16">
        <f t="shared" si="2"/>
        <v>7.1201168513401614</v>
      </c>
      <c r="J29" s="12">
        <v>9</v>
      </c>
      <c r="K29" s="12">
        <v>33</v>
      </c>
    </row>
    <row r="30" spans="1:11" x14ac:dyDescent="0.15">
      <c r="A30" s="12">
        <v>25</v>
      </c>
      <c r="B30" s="12">
        <v>8</v>
      </c>
      <c r="C30" s="32" t="s">
        <v>356</v>
      </c>
      <c r="D30" s="13">
        <v>1802.5</v>
      </c>
      <c r="E30" s="13">
        <v>1871.5</v>
      </c>
      <c r="F30" s="13">
        <v>308</v>
      </c>
      <c r="G30" s="15">
        <f t="shared" si="1"/>
        <v>58522.727272727272</v>
      </c>
      <c r="H30" s="13">
        <v>8219</v>
      </c>
      <c r="I30" s="16">
        <f t="shared" si="2"/>
        <v>7.1204194272694092</v>
      </c>
      <c r="J30" s="12">
        <v>9</v>
      </c>
      <c r="K30" s="12">
        <v>28</v>
      </c>
    </row>
    <row r="31" spans="1:11" x14ac:dyDescent="0.15">
      <c r="A31" s="12">
        <v>26</v>
      </c>
      <c r="B31" s="12">
        <v>5</v>
      </c>
      <c r="C31" s="32" t="s">
        <v>357</v>
      </c>
      <c r="D31" s="14">
        <v>1730.7</v>
      </c>
      <c r="E31" s="14">
        <v>1595.6</v>
      </c>
      <c r="F31" s="13">
        <v>217</v>
      </c>
      <c r="G31" s="15">
        <f t="shared" si="1"/>
        <v>79755.760368663599</v>
      </c>
      <c r="H31" s="13">
        <v>11202</v>
      </c>
      <c r="I31" s="16">
        <f t="shared" si="2"/>
        <v>7.1197786438728441</v>
      </c>
      <c r="J31" s="12">
        <v>8</v>
      </c>
      <c r="K31" s="12">
        <v>15</v>
      </c>
    </row>
    <row r="32" spans="1:11" x14ac:dyDescent="0.15">
      <c r="A32" s="12">
        <v>27</v>
      </c>
      <c r="B32" s="12">
        <v>6</v>
      </c>
      <c r="C32" s="32" t="s">
        <v>358</v>
      </c>
      <c r="D32" s="14">
        <v>1686.2</v>
      </c>
      <c r="E32" s="14">
        <v>1601.1</v>
      </c>
      <c r="F32" s="13">
        <v>281</v>
      </c>
      <c r="G32" s="15">
        <f t="shared" si="1"/>
        <v>60007.117437722416</v>
      </c>
      <c r="H32" s="13">
        <v>8428</v>
      </c>
      <c r="I32" s="16">
        <f t="shared" si="2"/>
        <v>7.119971219473471</v>
      </c>
      <c r="J32" s="12">
        <v>10</v>
      </c>
      <c r="K32" s="12">
        <v>25</v>
      </c>
    </row>
    <row r="33" spans="1:11" x14ac:dyDescent="0.15">
      <c r="A33" s="12">
        <v>28</v>
      </c>
      <c r="B33" s="12">
        <v>9</v>
      </c>
      <c r="C33" s="32" t="s">
        <v>359</v>
      </c>
      <c r="D33" s="13">
        <v>1343.4</v>
      </c>
      <c r="E33" s="13">
        <v>1443.6</v>
      </c>
      <c r="F33" s="13">
        <v>263</v>
      </c>
      <c r="G33" s="15">
        <f t="shared" si="1"/>
        <v>51079.847908745251</v>
      </c>
      <c r="H33" s="13">
        <v>7174</v>
      </c>
      <c r="I33" s="16">
        <f t="shared" si="2"/>
        <v>7.1201349189775929</v>
      </c>
      <c r="J33" s="12">
        <v>10</v>
      </c>
      <c r="K33" s="12">
        <v>31</v>
      </c>
    </row>
    <row r="34" spans="1:11" x14ac:dyDescent="0.15">
      <c r="A34" s="12">
        <v>29</v>
      </c>
      <c r="B34" s="12">
        <v>10</v>
      </c>
      <c r="C34" s="32" t="s">
        <v>360</v>
      </c>
      <c r="D34" s="13">
        <v>1328.5</v>
      </c>
      <c r="E34" s="13">
        <v>1539.4</v>
      </c>
      <c r="F34" s="13">
        <v>158</v>
      </c>
      <c r="G34" s="15">
        <f t="shared" si="1"/>
        <v>84082.278481012661</v>
      </c>
      <c r="H34" s="13">
        <v>11809</v>
      </c>
      <c r="I34" s="16">
        <f t="shared" si="2"/>
        <v>7.1201861699561908</v>
      </c>
      <c r="J34" s="12">
        <v>3</v>
      </c>
      <c r="K34" s="12">
        <v>12</v>
      </c>
    </row>
    <row r="35" spans="1:11" x14ac:dyDescent="0.15">
      <c r="A35" s="12">
        <v>30</v>
      </c>
      <c r="B35" s="12">
        <v>7</v>
      </c>
      <c r="C35" s="32" t="s">
        <v>361</v>
      </c>
      <c r="D35" s="14">
        <v>1242.3</v>
      </c>
      <c r="E35" s="14">
        <v>1161.0999999999999</v>
      </c>
      <c r="F35" s="13">
        <v>150</v>
      </c>
      <c r="G35" s="15">
        <f t="shared" si="1"/>
        <v>82820</v>
      </c>
      <c r="H35" s="13">
        <v>11632</v>
      </c>
      <c r="I35" s="16">
        <f t="shared" si="2"/>
        <v>7.1200137551581841</v>
      </c>
      <c r="J35" s="12">
        <v>7</v>
      </c>
      <c r="K35" s="12">
        <v>14</v>
      </c>
    </row>
    <row r="36" spans="1:11" x14ac:dyDescent="0.15">
      <c r="A36" s="12">
        <v>31</v>
      </c>
      <c r="B36" s="12">
        <v>8</v>
      </c>
      <c r="C36" s="32" t="s">
        <v>362</v>
      </c>
      <c r="D36" s="14">
        <v>1236</v>
      </c>
      <c r="E36" s="14">
        <v>1184.8</v>
      </c>
      <c r="F36" s="13">
        <v>112</v>
      </c>
      <c r="G36" s="15">
        <f t="shared" si="1"/>
        <v>110357.14285714287</v>
      </c>
      <c r="H36" s="13">
        <v>15500</v>
      </c>
      <c r="I36" s="16">
        <f t="shared" si="2"/>
        <v>7.119815668202766</v>
      </c>
      <c r="J36" s="12">
        <v>5</v>
      </c>
      <c r="K36" s="12">
        <v>9</v>
      </c>
    </row>
    <row r="37" spans="1:11" x14ac:dyDescent="0.15">
      <c r="A37" s="12">
        <v>32</v>
      </c>
      <c r="B37" s="12">
        <v>9</v>
      </c>
      <c r="C37" s="32" t="s">
        <v>363</v>
      </c>
      <c r="D37" s="14">
        <v>1214.2</v>
      </c>
      <c r="E37" s="14">
        <v>1084.5999999999999</v>
      </c>
      <c r="F37" s="13">
        <v>160</v>
      </c>
      <c r="G37" s="15">
        <f t="shared" si="1"/>
        <v>75887.5</v>
      </c>
      <c r="H37" s="13">
        <v>10658</v>
      </c>
      <c r="I37" s="16">
        <f t="shared" si="2"/>
        <v>7.1202383186338905</v>
      </c>
      <c r="J37" s="12">
        <v>9</v>
      </c>
      <c r="K37" s="12">
        <v>17</v>
      </c>
    </row>
    <row r="38" spans="1:11" x14ac:dyDescent="0.15">
      <c r="A38" s="12">
        <v>33</v>
      </c>
      <c r="B38" s="12">
        <v>11</v>
      </c>
      <c r="C38" s="32" t="s">
        <v>364</v>
      </c>
      <c r="D38" s="13">
        <v>856.2</v>
      </c>
      <c r="E38" s="13">
        <v>1002.7</v>
      </c>
      <c r="F38" s="13">
        <v>130</v>
      </c>
      <c r="G38" s="15">
        <f t="shared" si="1"/>
        <v>65861.538461538468</v>
      </c>
      <c r="H38" s="13">
        <v>9250</v>
      </c>
      <c r="I38" s="16">
        <f t="shared" si="2"/>
        <v>7.1201663201663212</v>
      </c>
      <c r="J38" s="12">
        <v>7</v>
      </c>
      <c r="K38" s="12">
        <v>22</v>
      </c>
    </row>
    <row r="39" spans="1:11" x14ac:dyDescent="0.15">
      <c r="A39" s="12">
        <v>34</v>
      </c>
      <c r="B39" s="12">
        <v>10</v>
      </c>
      <c r="C39" s="32" t="s">
        <v>365</v>
      </c>
      <c r="D39" s="14">
        <v>807.7</v>
      </c>
      <c r="E39" s="14">
        <v>702.8</v>
      </c>
      <c r="F39" s="13">
        <v>138</v>
      </c>
      <c r="G39" s="15">
        <f t="shared" si="1"/>
        <v>58528.985507246383</v>
      </c>
      <c r="H39" s="13">
        <v>8220</v>
      </c>
      <c r="I39" s="16">
        <f t="shared" si="2"/>
        <v>7.1203145385944504</v>
      </c>
      <c r="J39" s="12">
        <v>11</v>
      </c>
      <c r="K39" s="12">
        <v>27</v>
      </c>
    </row>
    <row r="40" spans="1:11" x14ac:dyDescent="0.15">
      <c r="A40" s="12">
        <v>35</v>
      </c>
      <c r="B40" s="12">
        <v>11</v>
      </c>
      <c r="C40" s="32" t="s">
        <v>366</v>
      </c>
      <c r="D40" s="14">
        <v>595.6</v>
      </c>
      <c r="E40" s="14">
        <v>713.1</v>
      </c>
      <c r="F40" s="13">
        <v>56</v>
      </c>
      <c r="G40" s="15">
        <f t="shared" si="1"/>
        <v>106357.14285714286</v>
      </c>
      <c r="H40" s="13">
        <v>14938</v>
      </c>
      <c r="I40" s="16">
        <f t="shared" si="2"/>
        <v>7.1199051316871635</v>
      </c>
      <c r="J40" s="12">
        <v>6</v>
      </c>
      <c r="K40" s="12">
        <v>10</v>
      </c>
    </row>
    <row r="41" spans="1:11" x14ac:dyDescent="0.15">
      <c r="A41" s="12">
        <v>36</v>
      </c>
      <c r="B41" s="12">
        <v>12</v>
      </c>
      <c r="C41" s="32" t="s">
        <v>367</v>
      </c>
      <c r="D41" s="14">
        <v>413.6</v>
      </c>
      <c r="E41" s="14">
        <v>404.9</v>
      </c>
      <c r="F41" s="13">
        <v>27</v>
      </c>
      <c r="G41" s="15">
        <f t="shared" si="1"/>
        <v>153185.1851851852</v>
      </c>
      <c r="H41" s="13">
        <v>21515</v>
      </c>
      <c r="I41" s="16">
        <f t="shared" si="2"/>
        <v>7.1199249446983588</v>
      </c>
      <c r="J41" s="12">
        <v>3</v>
      </c>
      <c r="K41" s="12">
        <v>4</v>
      </c>
    </row>
    <row r="42" spans="1:11" x14ac:dyDescent="0.15">
      <c r="A42" s="13"/>
      <c r="B42" s="13"/>
      <c r="C42" s="13"/>
      <c r="D42" s="13"/>
      <c r="E42" s="13"/>
      <c r="F42" s="13"/>
      <c r="G42" s="15"/>
      <c r="H42" s="13"/>
      <c r="I42" s="16"/>
      <c r="J42" s="13"/>
      <c r="K42" s="13"/>
    </row>
    <row r="43" spans="1:11" x14ac:dyDescent="0.15">
      <c r="A43" s="13"/>
      <c r="B43" s="13"/>
      <c r="C43" s="1" t="s">
        <v>393</v>
      </c>
      <c r="D43" s="24">
        <f>SUM(D5:D42)</f>
        <v>166699.10000000003</v>
      </c>
      <c r="E43" s="24">
        <f t="shared" ref="E43:F43" si="3">SUM(E5:E42)</f>
        <v>154408.60000000003</v>
      </c>
      <c r="F43" s="20">
        <f t="shared" si="3"/>
        <v>16675</v>
      </c>
      <c r="G43" s="20">
        <f t="shared" ref="G43" si="4">D43/F43*10000</f>
        <v>99969.47526236884</v>
      </c>
      <c r="H43" s="20">
        <f>G43/7.12</f>
        <v>14040.656637973152</v>
      </c>
      <c r="I43" s="13"/>
      <c r="J43" s="13"/>
      <c r="K43" s="13"/>
    </row>
    <row r="44" spans="1:11" x14ac:dyDescent="0.15">
      <c r="A44" s="13"/>
      <c r="B44" s="13"/>
      <c r="C44" s="13" t="s">
        <v>394</v>
      </c>
      <c r="D44" s="28">
        <f>D43/D3*100</f>
        <v>12.356465572195656</v>
      </c>
      <c r="E44" s="28">
        <f t="shared" ref="E44:F44" si="5">E43/E3*100</f>
        <v>12.352780892912318</v>
      </c>
      <c r="F44" s="28">
        <f t="shared" si="5"/>
        <v>11.829009626366455</v>
      </c>
      <c r="G44" s="13"/>
      <c r="H44" s="13"/>
      <c r="I44" s="13"/>
      <c r="J44" s="13"/>
      <c r="K44" s="13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68"/>
  <sheetViews>
    <sheetView topLeftCell="A49" workbookViewId="0">
      <selection sqref="A1:AC121"/>
    </sheetView>
  </sheetViews>
  <sheetFormatPr defaultRowHeight="13.5" x14ac:dyDescent="0.15"/>
  <sheetData>
    <row r="2" spans="1:9" x14ac:dyDescent="0.15">
      <c r="A2" s="1"/>
      <c r="B2" s="1"/>
      <c r="C2" s="1" t="s">
        <v>1</v>
      </c>
      <c r="D2" s="1" t="s">
        <v>2</v>
      </c>
      <c r="E2" s="1" t="s">
        <v>17</v>
      </c>
      <c r="F2" s="1" t="s">
        <v>18</v>
      </c>
      <c r="G2" s="1" t="s">
        <v>18</v>
      </c>
      <c r="H2" s="2"/>
      <c r="I2" s="2"/>
    </row>
    <row r="3" spans="1:9" x14ac:dyDescent="0.15">
      <c r="A3" s="1" t="s">
        <v>29</v>
      </c>
      <c r="B3" s="1"/>
      <c r="C3" s="1" t="s">
        <v>6</v>
      </c>
      <c r="D3" s="1" t="s">
        <v>5</v>
      </c>
      <c r="E3" s="1" t="s">
        <v>55</v>
      </c>
      <c r="F3" s="1" t="s">
        <v>19</v>
      </c>
      <c r="G3" s="1" t="s">
        <v>56</v>
      </c>
      <c r="H3" s="2"/>
      <c r="I3" s="2" t="s">
        <v>57</v>
      </c>
    </row>
    <row r="4" spans="1:9" x14ac:dyDescent="0.15">
      <c r="B4" s="4" t="s">
        <v>58</v>
      </c>
      <c r="C4" s="5">
        <v>3441.2</v>
      </c>
      <c r="D4" s="5">
        <v>3217.7</v>
      </c>
      <c r="E4">
        <v>531</v>
      </c>
      <c r="F4" s="6">
        <f>C4/E4*10000</f>
        <v>64806.026365348393</v>
      </c>
      <c r="G4" s="7">
        <v>9102</v>
      </c>
      <c r="H4" s="8">
        <f>F4/G4</f>
        <v>7.1199765288231589</v>
      </c>
      <c r="I4" s="4">
        <f>-I540</f>
        <v>0</v>
      </c>
    </row>
    <row r="5" spans="1:9" x14ac:dyDescent="0.15">
      <c r="A5" s="4">
        <v>1</v>
      </c>
      <c r="B5" s="4" t="s">
        <v>59</v>
      </c>
      <c r="C5" s="5">
        <v>2470.6</v>
      </c>
      <c r="D5" s="5">
        <v>2358.4</v>
      </c>
      <c r="E5">
        <v>300</v>
      </c>
      <c r="F5" s="6">
        <f>C5/E5*10000</f>
        <v>82353.333333333328</v>
      </c>
      <c r="G5" s="7">
        <v>11566</v>
      </c>
      <c r="H5" s="8">
        <f>F5/G5</f>
        <v>7.1202951178742291</v>
      </c>
      <c r="I5" s="4">
        <v>3</v>
      </c>
    </row>
    <row r="6" spans="1:9" x14ac:dyDescent="0.15">
      <c r="A6" s="4">
        <v>2</v>
      </c>
      <c r="B6" s="4" t="s">
        <v>60</v>
      </c>
      <c r="C6" s="5">
        <v>1012.7</v>
      </c>
      <c r="D6" s="5">
        <v>1002.8</v>
      </c>
      <c r="E6">
        <v>102</v>
      </c>
      <c r="F6" s="6">
        <f>C6/E6*10000</f>
        <v>99284.31372549021</v>
      </c>
      <c r="G6" s="7">
        <v>13944</v>
      </c>
      <c r="H6" s="8">
        <f>F6/G6</f>
        <v>7.1202175649376223</v>
      </c>
      <c r="I6" s="4">
        <v>1</v>
      </c>
    </row>
    <row r="7" spans="1:9" x14ac:dyDescent="0.15">
      <c r="A7" s="4">
        <v>3</v>
      </c>
      <c r="B7" s="4" t="s">
        <v>61</v>
      </c>
      <c r="C7" s="5">
        <v>1004.7</v>
      </c>
      <c r="D7" s="5">
        <v>971.3</v>
      </c>
      <c r="E7">
        <v>111</v>
      </c>
      <c r="F7" s="6">
        <f>C7/E7*10000</f>
        <v>90513.513513513521</v>
      </c>
      <c r="G7" s="7">
        <v>12713</v>
      </c>
      <c r="H7" s="8">
        <f>F7/G7</f>
        <v>7.1197603644705039</v>
      </c>
      <c r="I7" s="4">
        <v>2</v>
      </c>
    </row>
    <row r="8" spans="1:9" x14ac:dyDescent="0.15">
      <c r="A8" s="4">
        <v>4</v>
      </c>
      <c r="B8" s="4" t="s">
        <v>62</v>
      </c>
      <c r="C8" s="5" t="s">
        <v>63</v>
      </c>
      <c r="D8" s="5" t="s">
        <v>64</v>
      </c>
      <c r="E8">
        <v>0.2</v>
      </c>
      <c r="F8" s="5" t="s">
        <v>65</v>
      </c>
      <c r="G8" s="5" t="s">
        <v>66</v>
      </c>
      <c r="H8" s="5" t="s">
        <v>63</v>
      </c>
      <c r="I8" s="5" t="s">
        <v>65</v>
      </c>
    </row>
    <row r="9" spans="1:9" x14ac:dyDescent="0.15">
      <c r="A9" s="4"/>
      <c r="B9" s="4"/>
      <c r="C9" s="5"/>
      <c r="D9" s="5"/>
    </row>
    <row r="10" spans="1:9" x14ac:dyDescent="0.15">
      <c r="A10" s="4"/>
      <c r="B10" s="4"/>
      <c r="C10" s="5">
        <f>SUM(C4:C9)</f>
        <v>7929.1999999999989</v>
      </c>
      <c r="D10" s="5">
        <f t="shared" ref="D10:E10" si="0">SUM(D4:D9)</f>
        <v>7550.2000000000007</v>
      </c>
      <c r="E10" s="5">
        <f t="shared" si="0"/>
        <v>1044.2</v>
      </c>
      <c r="F10" s="9">
        <f>C10/E10*10000</f>
        <v>75935.644512545477</v>
      </c>
      <c r="G10" s="10">
        <f>F10/7.0501</f>
        <v>10770.860627869886</v>
      </c>
    </row>
    <row r="11" spans="1:9" x14ac:dyDescent="0.15">
      <c r="A11" s="4"/>
    </row>
    <row r="12" spans="1:9" x14ac:dyDescent="0.15">
      <c r="A12" s="4"/>
      <c r="B12" s="11" t="s">
        <v>67</v>
      </c>
      <c r="C12" s="5"/>
      <c r="D12" s="5"/>
    </row>
    <row r="13" spans="1:9" x14ac:dyDescent="0.15">
      <c r="A13" s="4"/>
      <c r="B13" s="11" t="s">
        <v>68</v>
      </c>
      <c r="C13" s="5"/>
      <c r="D13" s="5"/>
    </row>
    <row r="17" spans="1:9" x14ac:dyDescent="0.15">
      <c r="A17" s="1"/>
      <c r="B17" s="1"/>
      <c r="C17" s="1" t="s">
        <v>69</v>
      </c>
      <c r="D17" s="1" t="s">
        <v>70</v>
      </c>
      <c r="E17" s="1" t="s">
        <v>71</v>
      </c>
      <c r="F17" s="1" t="s">
        <v>72</v>
      </c>
      <c r="G17" s="1" t="s">
        <v>72</v>
      </c>
      <c r="H17" s="2"/>
      <c r="I17" s="2"/>
    </row>
    <row r="18" spans="1:9" x14ac:dyDescent="0.15">
      <c r="A18" s="1" t="s">
        <v>73</v>
      </c>
      <c r="B18" s="1"/>
      <c r="C18" s="1" t="s">
        <v>74</v>
      </c>
      <c r="D18" s="1" t="s">
        <v>75</v>
      </c>
      <c r="E18" s="1" t="s">
        <v>76</v>
      </c>
      <c r="F18" s="1" t="s">
        <v>77</v>
      </c>
      <c r="G18" s="1" t="s">
        <v>78</v>
      </c>
      <c r="H18" s="2"/>
      <c r="I18" s="2" t="s">
        <v>79</v>
      </c>
    </row>
    <row r="19" spans="1:9" x14ac:dyDescent="0.15">
      <c r="A19" s="4">
        <v>1</v>
      </c>
      <c r="B19" s="4" t="s">
        <v>80</v>
      </c>
      <c r="C19" s="5">
        <v>5995.4</v>
      </c>
      <c r="D19" s="5">
        <v>5469.1</v>
      </c>
      <c r="E19" s="4">
        <v>894</v>
      </c>
      <c r="F19" s="6">
        <f>C19/E19*10000</f>
        <v>67062.639821029079</v>
      </c>
      <c r="G19">
        <v>9419</v>
      </c>
      <c r="H19" s="8">
        <f>F19/G19</f>
        <v>7.1199320332337912</v>
      </c>
      <c r="I19" s="4">
        <v>4</v>
      </c>
    </row>
    <row r="20" spans="1:9" x14ac:dyDescent="0.15">
      <c r="A20" s="4">
        <v>2</v>
      </c>
      <c r="B20" s="4" t="s">
        <v>81</v>
      </c>
      <c r="C20" s="5">
        <v>2950.7</v>
      </c>
      <c r="D20" s="5">
        <v>3115.9</v>
      </c>
      <c r="E20" s="4">
        <v>415</v>
      </c>
      <c r="F20" s="6">
        <f t="shared" ref="F20:F32" si="1">C20/E20*10000</f>
        <v>71101.204819277104</v>
      </c>
      <c r="G20">
        <v>9986</v>
      </c>
      <c r="H20" s="8">
        <f t="shared" ref="H20:H32" si="2">F20/G20</f>
        <v>7.1200886059760773</v>
      </c>
      <c r="I20" s="4">
        <v>3</v>
      </c>
    </row>
    <row r="21" spans="1:9" x14ac:dyDescent="0.15">
      <c r="A21" s="4">
        <v>3</v>
      </c>
      <c r="B21" s="4" t="s">
        <v>82</v>
      </c>
      <c r="C21" s="5">
        <v>2517.4</v>
      </c>
      <c r="D21" s="5">
        <v>2523.5</v>
      </c>
      <c r="E21" s="4">
        <v>495</v>
      </c>
      <c r="F21" s="6">
        <f t="shared" si="1"/>
        <v>50856.565656565661</v>
      </c>
      <c r="G21">
        <v>7143</v>
      </c>
      <c r="H21" s="8">
        <f t="shared" si="2"/>
        <v>7.119776796383265</v>
      </c>
      <c r="I21" s="4">
        <v>9</v>
      </c>
    </row>
    <row r="22" spans="1:9" x14ac:dyDescent="0.15">
      <c r="A22" s="4">
        <v>4</v>
      </c>
      <c r="B22" s="4" t="s">
        <v>83</v>
      </c>
      <c r="C22" s="5">
        <v>2346.8000000000002</v>
      </c>
      <c r="D22" s="5">
        <v>2194.4</v>
      </c>
      <c r="E22" s="4">
        <v>582</v>
      </c>
      <c r="F22" s="6">
        <f t="shared" si="1"/>
        <v>40323.024054982816</v>
      </c>
      <c r="G22">
        <v>5663</v>
      </c>
      <c r="H22" s="8">
        <f t="shared" si="2"/>
        <v>7.1204351147771172</v>
      </c>
      <c r="I22" s="4">
        <v>13</v>
      </c>
    </row>
    <row r="23" spans="1:9" x14ac:dyDescent="0.15">
      <c r="A23" s="4">
        <v>5</v>
      </c>
      <c r="B23" s="4" t="s">
        <v>84</v>
      </c>
      <c r="C23" s="5">
        <v>2004.7</v>
      </c>
      <c r="D23" s="5">
        <v>1849.8</v>
      </c>
      <c r="E23" s="4">
        <v>351</v>
      </c>
      <c r="F23" s="6">
        <f t="shared" si="1"/>
        <v>57113.960113960122</v>
      </c>
      <c r="G23">
        <v>8022</v>
      </c>
      <c r="H23" s="8">
        <f t="shared" si="2"/>
        <v>7.1196659329294594</v>
      </c>
      <c r="I23" s="4">
        <v>7</v>
      </c>
    </row>
    <row r="24" spans="1:9" x14ac:dyDescent="0.15">
      <c r="A24" s="4">
        <v>6</v>
      </c>
      <c r="B24" s="4" t="s">
        <v>85</v>
      </c>
      <c r="C24" s="5">
        <v>1888</v>
      </c>
      <c r="D24" s="5">
        <v>1750.9</v>
      </c>
      <c r="E24" s="4">
        <v>189</v>
      </c>
      <c r="F24" s="6">
        <f t="shared" si="1"/>
        <v>99894.179894179892</v>
      </c>
      <c r="G24">
        <v>14030</v>
      </c>
      <c r="H24" s="8">
        <f t="shared" si="2"/>
        <v>7.1200413324433276</v>
      </c>
      <c r="I24" s="4">
        <v>2</v>
      </c>
    </row>
    <row r="25" spans="1:9" x14ac:dyDescent="0.15">
      <c r="A25" s="4">
        <v>7</v>
      </c>
      <c r="B25" s="4" t="s">
        <v>86</v>
      </c>
      <c r="C25" s="5">
        <v>1879</v>
      </c>
      <c r="D25" s="5">
        <v>1961.3</v>
      </c>
      <c r="E25" s="4">
        <v>332</v>
      </c>
      <c r="F25" s="6">
        <f t="shared" si="1"/>
        <v>56596.385542168675</v>
      </c>
      <c r="G25">
        <v>7949</v>
      </c>
      <c r="H25" s="8">
        <f t="shared" si="2"/>
        <v>7.1199377962219996</v>
      </c>
      <c r="I25" s="4">
        <v>8</v>
      </c>
    </row>
    <row r="26" spans="1:9" x14ac:dyDescent="0.15">
      <c r="A26" s="4">
        <v>8</v>
      </c>
      <c r="B26" s="4" t="s">
        <v>87</v>
      </c>
      <c r="C26" s="5">
        <v>1622.5</v>
      </c>
      <c r="D26" s="5">
        <v>1490.8</v>
      </c>
      <c r="E26" s="4">
        <v>283</v>
      </c>
      <c r="F26" s="6">
        <f t="shared" si="1"/>
        <v>57332.155477031803</v>
      </c>
      <c r="G26">
        <v>8052</v>
      </c>
      <c r="H26" s="8">
        <f t="shared" si="2"/>
        <v>7.1202378883546702</v>
      </c>
      <c r="I26" s="4">
        <v>6</v>
      </c>
    </row>
    <row r="27" spans="1:9" x14ac:dyDescent="0.15">
      <c r="A27" s="4">
        <v>9</v>
      </c>
      <c r="B27" s="4" t="s">
        <v>88</v>
      </c>
      <c r="C27" s="5">
        <v>1565.6</v>
      </c>
      <c r="D27" s="5">
        <v>1573.5</v>
      </c>
      <c r="E27" s="4">
        <v>431</v>
      </c>
      <c r="F27" s="6">
        <f t="shared" si="1"/>
        <v>36324.825986078889</v>
      </c>
      <c r="G27">
        <v>5102</v>
      </c>
      <c r="H27" s="8">
        <f t="shared" si="2"/>
        <v>7.1197228510542709</v>
      </c>
      <c r="I27" s="4">
        <v>114</v>
      </c>
    </row>
    <row r="28" spans="1:9" x14ac:dyDescent="0.15">
      <c r="A28" s="4">
        <v>10</v>
      </c>
      <c r="B28" s="4" t="s">
        <v>89</v>
      </c>
      <c r="C28" s="5">
        <v>1404.2</v>
      </c>
      <c r="D28" s="5">
        <v>1163.4000000000001</v>
      </c>
      <c r="E28" s="4">
        <v>335</v>
      </c>
      <c r="F28" s="6">
        <f t="shared" si="1"/>
        <v>41916.417910447759</v>
      </c>
      <c r="G28">
        <v>5887</v>
      </c>
      <c r="H28" s="8">
        <f t="shared" si="2"/>
        <v>7.1201661135464169</v>
      </c>
      <c r="I28" s="4">
        <v>12</v>
      </c>
    </row>
    <row r="29" spans="1:9" x14ac:dyDescent="0.15">
      <c r="A29" s="4">
        <v>11</v>
      </c>
      <c r="B29" s="4" t="s">
        <v>90</v>
      </c>
      <c r="C29" s="5">
        <v>1312.9</v>
      </c>
      <c r="D29" s="5">
        <v>1117.5999999999999</v>
      </c>
      <c r="E29" s="4">
        <v>206</v>
      </c>
      <c r="F29" s="6">
        <f t="shared" si="1"/>
        <v>63733.009708737874</v>
      </c>
      <c r="G29">
        <v>8951</v>
      </c>
      <c r="H29" s="8">
        <f t="shared" si="2"/>
        <v>7.1202111170526061</v>
      </c>
      <c r="I29" s="4">
        <v>5</v>
      </c>
    </row>
    <row r="30" spans="1:9" x14ac:dyDescent="0.15">
      <c r="A30" s="4">
        <v>12</v>
      </c>
      <c r="B30" s="4" t="s">
        <v>91</v>
      </c>
      <c r="C30" s="5">
        <v>1167.5999999999999</v>
      </c>
      <c r="D30" s="5">
        <v>1035.5999999999999</v>
      </c>
      <c r="E30" s="4">
        <v>107</v>
      </c>
      <c r="F30" s="6">
        <f t="shared" si="1"/>
        <v>109121.49532710279</v>
      </c>
      <c r="G30">
        <v>15326</v>
      </c>
      <c r="H30" s="8">
        <f t="shared" si="2"/>
        <v>7.1200244895669318</v>
      </c>
      <c r="I30" s="4">
        <v>1</v>
      </c>
    </row>
    <row r="31" spans="1:9" x14ac:dyDescent="0.15">
      <c r="A31" s="4">
        <v>13</v>
      </c>
      <c r="B31" s="4" t="s">
        <v>92</v>
      </c>
      <c r="C31" s="5">
        <v>1030.4000000000001</v>
      </c>
      <c r="D31" s="5">
        <v>981.4</v>
      </c>
      <c r="E31" s="4">
        <v>205</v>
      </c>
      <c r="F31" s="6">
        <f t="shared" si="1"/>
        <v>50263.414634146342</v>
      </c>
      <c r="G31">
        <v>7059</v>
      </c>
      <c r="H31" s="8">
        <f t="shared" si="2"/>
        <v>7.1204723946941977</v>
      </c>
      <c r="I31" s="4">
        <v>10</v>
      </c>
    </row>
    <row r="32" spans="1:9" x14ac:dyDescent="0.15">
      <c r="A32" s="4">
        <v>14</v>
      </c>
      <c r="B32" s="4" t="s">
        <v>93</v>
      </c>
      <c r="C32" s="5">
        <v>964.4</v>
      </c>
      <c r="D32" s="5">
        <v>975.1</v>
      </c>
      <c r="E32" s="4">
        <v>201</v>
      </c>
      <c r="F32" s="6">
        <f t="shared" si="1"/>
        <v>47980.099502487566</v>
      </c>
      <c r="G32">
        <v>6739</v>
      </c>
      <c r="H32" s="8">
        <f t="shared" si="2"/>
        <v>7.1197654700233812</v>
      </c>
      <c r="I32" s="4">
        <v>11</v>
      </c>
    </row>
    <row r="33" spans="1:9" x14ac:dyDescent="0.15">
      <c r="E33" s="4"/>
    </row>
    <row r="34" spans="1:9" x14ac:dyDescent="0.15">
      <c r="C34" s="9">
        <f>SUM(C19:C33)</f>
        <v>28649.600000000002</v>
      </c>
      <c r="D34" s="9">
        <f>SUM(D19:D33)</f>
        <v>27202.299999999996</v>
      </c>
      <c r="E34" s="9">
        <f>SUM(E19:E33)</f>
        <v>5026</v>
      </c>
      <c r="F34" s="9">
        <f>C34/E34*10000</f>
        <v>57002.785515320342</v>
      </c>
      <c r="G34" s="10">
        <f>F34/H34</f>
        <v>8006.0092015899354</v>
      </c>
      <c r="H34" s="8">
        <v>7.12</v>
      </c>
    </row>
    <row r="36" spans="1:9" x14ac:dyDescent="0.15">
      <c r="B36" t="s">
        <v>94</v>
      </c>
    </row>
    <row r="40" spans="1:9" x14ac:dyDescent="0.15">
      <c r="A40" s="1"/>
      <c r="B40" s="1"/>
      <c r="C40" s="1" t="s">
        <v>95</v>
      </c>
      <c r="D40" s="1" t="s">
        <v>96</v>
      </c>
      <c r="E40" s="1" t="s">
        <v>3</v>
      </c>
      <c r="F40" s="1" t="s">
        <v>4</v>
      </c>
      <c r="G40" s="1" t="s">
        <v>4</v>
      </c>
      <c r="H40" s="2"/>
      <c r="I40" s="2"/>
    </row>
    <row r="41" spans="1:9" x14ac:dyDescent="0.15">
      <c r="A41" s="1" t="s">
        <v>97</v>
      </c>
      <c r="B41" s="1"/>
      <c r="C41" s="1" t="s">
        <v>98</v>
      </c>
      <c r="D41" s="1" t="s">
        <v>6</v>
      </c>
      <c r="E41" s="1" t="s">
        <v>99</v>
      </c>
      <c r="F41" s="1" t="s">
        <v>100</v>
      </c>
      <c r="G41" s="1" t="s">
        <v>101</v>
      </c>
      <c r="H41" s="2"/>
      <c r="I41" s="2" t="s">
        <v>102</v>
      </c>
    </row>
    <row r="42" spans="1:9" x14ac:dyDescent="0.15">
      <c r="I42" s="4"/>
    </row>
    <row r="43" spans="1:9" x14ac:dyDescent="0.15">
      <c r="A43" s="4">
        <v>1</v>
      </c>
      <c r="B43" s="4" t="s">
        <v>103</v>
      </c>
      <c r="C43" s="5">
        <v>36801.9</v>
      </c>
      <c r="D43" s="5">
        <v>34606.400000000001</v>
      </c>
      <c r="E43">
        <v>1779</v>
      </c>
      <c r="F43" s="6">
        <f t="shared" ref="F43:F63" si="3">C43/E43*10000</f>
        <v>206868.46543001686</v>
      </c>
      <c r="G43">
        <v>28055</v>
      </c>
      <c r="H43" s="8">
        <f t="shared" ref="H43:H63" si="4">F43/G43</f>
        <v>7.3736754742476158</v>
      </c>
      <c r="I43" s="4">
        <v>1</v>
      </c>
    </row>
    <row r="44" spans="1:9" x14ac:dyDescent="0.15">
      <c r="A44" s="4">
        <v>2</v>
      </c>
      <c r="B44" s="4" t="s">
        <v>104</v>
      </c>
      <c r="C44" s="5">
        <v>31032.5</v>
      </c>
      <c r="D44" s="5">
        <v>30355.7</v>
      </c>
      <c r="E44">
        <v>1883</v>
      </c>
      <c r="F44" s="6">
        <f t="shared" si="3"/>
        <v>164803.50504514074</v>
      </c>
      <c r="G44">
        <v>23147</v>
      </c>
      <c r="H44" s="8">
        <f t="shared" si="4"/>
        <v>7.1198645632324169</v>
      </c>
      <c r="I44" s="4">
        <v>3</v>
      </c>
    </row>
    <row r="45" spans="1:9" x14ac:dyDescent="0.15">
      <c r="A45" s="4">
        <v>3</v>
      </c>
      <c r="B45" s="4" t="s">
        <v>105</v>
      </c>
      <c r="C45" s="5">
        <v>13361.9</v>
      </c>
      <c r="D45" s="5">
        <v>11438.1</v>
      </c>
      <c r="E45">
        <v>962</v>
      </c>
      <c r="F45" s="6">
        <f t="shared" si="3"/>
        <v>138897.08939708938</v>
      </c>
      <c r="G45">
        <v>19508</v>
      </c>
      <c r="H45" s="8">
        <f t="shared" si="4"/>
        <v>7.1200066330269314</v>
      </c>
      <c r="I45" s="4">
        <v>4</v>
      </c>
    </row>
    <row r="46" spans="1:9" x14ac:dyDescent="0.15">
      <c r="A46" s="4">
        <v>4</v>
      </c>
      <c r="B46" s="4" t="s">
        <v>106</v>
      </c>
      <c r="C46" s="5">
        <v>12282.2</v>
      </c>
      <c r="D46" s="5">
        <v>11438.1</v>
      </c>
      <c r="E46">
        <v>1049</v>
      </c>
      <c r="F46" s="6">
        <f t="shared" si="3"/>
        <v>117084.84270734033</v>
      </c>
      <c r="G46">
        <v>16445</v>
      </c>
      <c r="H46" s="8">
        <f t="shared" si="4"/>
        <v>7.1197836854569978</v>
      </c>
      <c r="I46" s="4">
        <v>5</v>
      </c>
    </row>
    <row r="47" spans="1:9" x14ac:dyDescent="0.15">
      <c r="A47" s="4">
        <v>5</v>
      </c>
      <c r="B47" s="4" t="s">
        <v>107</v>
      </c>
      <c r="C47" s="5">
        <v>6136.4</v>
      </c>
      <c r="D47" s="5">
        <v>5639.7</v>
      </c>
      <c r="E47">
        <v>607</v>
      </c>
      <c r="F47" s="6">
        <f t="shared" si="3"/>
        <v>101093.90444810543</v>
      </c>
      <c r="G47">
        <v>14199</v>
      </c>
      <c r="H47" s="8">
        <f t="shared" si="4"/>
        <v>7.119790439334138</v>
      </c>
      <c r="I47" s="4">
        <v>6</v>
      </c>
    </row>
    <row r="48" spans="1:9" x14ac:dyDescent="0.15">
      <c r="A48" s="4">
        <v>6</v>
      </c>
      <c r="B48" s="4" t="s">
        <v>108</v>
      </c>
      <c r="C48" s="5">
        <v>4479.1000000000004</v>
      </c>
      <c r="D48" s="5">
        <v>4233.2</v>
      </c>
      <c r="E48">
        <v>249</v>
      </c>
      <c r="F48" s="6">
        <f t="shared" si="3"/>
        <v>179883.53413654622</v>
      </c>
      <c r="G48">
        <v>25265</v>
      </c>
      <c r="H48" s="8">
        <f t="shared" si="4"/>
        <v>7.1198707356638122</v>
      </c>
      <c r="I48" s="4">
        <v>2</v>
      </c>
    </row>
    <row r="49" spans="1:9" x14ac:dyDescent="0.15">
      <c r="A49" s="4">
        <v>7</v>
      </c>
      <c r="B49" s="4" t="s">
        <v>109</v>
      </c>
      <c r="C49" s="5">
        <v>4210.2</v>
      </c>
      <c r="D49" s="5">
        <v>4022.3</v>
      </c>
      <c r="E49">
        <v>482</v>
      </c>
      <c r="F49" s="6">
        <f t="shared" si="3"/>
        <v>87348.547717842317</v>
      </c>
      <c r="G49">
        <v>12268</v>
      </c>
      <c r="H49" s="8">
        <f t="shared" si="4"/>
        <v>7.1200316039975808</v>
      </c>
      <c r="I49" s="4">
        <v>8</v>
      </c>
    </row>
    <row r="50" spans="1:9" x14ac:dyDescent="0.15">
      <c r="A50" s="4">
        <v>8</v>
      </c>
      <c r="B50" s="4" t="s">
        <v>110</v>
      </c>
      <c r="C50" s="5">
        <v>4143.2</v>
      </c>
      <c r="D50" s="5">
        <v>3850.6</v>
      </c>
      <c r="E50">
        <v>446</v>
      </c>
      <c r="F50" s="6">
        <f t="shared" si="3"/>
        <v>92896.860986547093</v>
      </c>
      <c r="G50">
        <v>13047</v>
      </c>
      <c r="H50" s="8">
        <f t="shared" si="4"/>
        <v>7.1201702296732652</v>
      </c>
      <c r="I50" s="4">
        <v>7</v>
      </c>
    </row>
    <row r="51" spans="1:9" x14ac:dyDescent="0.15">
      <c r="A51" s="4">
        <v>9</v>
      </c>
      <c r="B51" s="4" t="s">
        <v>111</v>
      </c>
      <c r="C51" s="5">
        <v>4072</v>
      </c>
      <c r="D51" s="5">
        <v>3987.2</v>
      </c>
      <c r="E51">
        <v>625</v>
      </c>
      <c r="F51" s="6">
        <f t="shared" si="3"/>
        <v>65152</v>
      </c>
      <c r="G51">
        <v>9151</v>
      </c>
      <c r="H51" s="8">
        <f t="shared" si="4"/>
        <v>7.1196590536553384</v>
      </c>
      <c r="I51" s="4">
        <v>10</v>
      </c>
    </row>
    <row r="52" spans="1:9" x14ac:dyDescent="0.15">
      <c r="A52" s="4">
        <v>10</v>
      </c>
      <c r="B52" s="4" t="s">
        <v>112</v>
      </c>
      <c r="C52" s="5">
        <v>3839.9</v>
      </c>
      <c r="D52" s="5">
        <v>3793.6</v>
      </c>
      <c r="E52">
        <v>708</v>
      </c>
      <c r="F52" s="6">
        <f t="shared" si="3"/>
        <v>54235.875706214683</v>
      </c>
      <c r="G52">
        <v>7617</v>
      </c>
      <c r="H52" s="8">
        <f t="shared" si="4"/>
        <v>7.120372286492672</v>
      </c>
      <c r="I52" s="4">
        <v>18</v>
      </c>
    </row>
    <row r="53" spans="1:9" x14ac:dyDescent="0.15">
      <c r="A53" s="4">
        <v>11</v>
      </c>
      <c r="B53" s="4" t="s">
        <v>113</v>
      </c>
      <c r="C53" s="5">
        <v>3168</v>
      </c>
      <c r="D53" s="5">
        <v>3158.3</v>
      </c>
      <c r="E53">
        <v>556</v>
      </c>
      <c r="F53" s="6">
        <f t="shared" si="3"/>
        <v>56978.417266187054</v>
      </c>
      <c r="G53">
        <v>8003</v>
      </c>
      <c r="H53" s="8">
        <f t="shared" si="4"/>
        <v>7.1196322961623206</v>
      </c>
      <c r="I53" s="4">
        <v>13</v>
      </c>
    </row>
    <row r="54" spans="1:9" x14ac:dyDescent="0.15">
      <c r="A54" s="4">
        <v>12</v>
      </c>
      <c r="B54" s="4" t="s">
        <v>114</v>
      </c>
      <c r="C54" s="5">
        <v>2917.9</v>
      </c>
      <c r="D54" s="5">
        <v>2792.5</v>
      </c>
      <c r="E54">
        <v>413</v>
      </c>
      <c r="F54" s="6">
        <f t="shared" si="3"/>
        <v>70651.331719128328</v>
      </c>
      <c r="G54">
        <v>9923</v>
      </c>
      <c r="H54" s="8">
        <f t="shared" si="4"/>
        <v>7.1199568395775801</v>
      </c>
      <c r="I54" s="4">
        <v>9</v>
      </c>
    </row>
    <row r="55" spans="1:9" x14ac:dyDescent="0.15">
      <c r="A55" s="4">
        <v>13</v>
      </c>
      <c r="B55" s="4" t="s">
        <v>115</v>
      </c>
      <c r="C55" s="5">
        <v>2529.6999999999998</v>
      </c>
      <c r="D55" s="5">
        <v>2445</v>
      </c>
      <c r="E55">
        <v>565</v>
      </c>
      <c r="F55" s="6">
        <f t="shared" si="3"/>
        <v>44773.451327433628</v>
      </c>
      <c r="G55">
        <v>6288</v>
      </c>
      <c r="H55" s="8">
        <f t="shared" si="4"/>
        <v>7.1204598167038213</v>
      </c>
      <c r="I55" s="4">
        <v>20</v>
      </c>
    </row>
    <row r="56" spans="1:9" x14ac:dyDescent="0.15">
      <c r="A56" s="4">
        <v>14</v>
      </c>
      <c r="B56" s="4" t="s">
        <v>116</v>
      </c>
      <c r="C56" s="5">
        <v>2253.1</v>
      </c>
      <c r="D56" s="5">
        <v>2120.1999999999998</v>
      </c>
      <c r="E56">
        <v>399</v>
      </c>
      <c r="F56" s="6">
        <f t="shared" si="3"/>
        <v>56468.671679197992</v>
      </c>
      <c r="G56">
        <v>7931</v>
      </c>
      <c r="H56" s="8">
        <f t="shared" si="4"/>
        <v>7.119993907350648</v>
      </c>
      <c r="I56" s="4">
        <v>14</v>
      </c>
    </row>
    <row r="57" spans="1:9" x14ac:dyDescent="0.15">
      <c r="A57" s="4">
        <v>15</v>
      </c>
      <c r="B57" s="4" t="s">
        <v>117</v>
      </c>
      <c r="C57" s="5">
        <v>1647.6</v>
      </c>
      <c r="D57" s="5">
        <v>1620.8</v>
      </c>
      <c r="E57">
        <v>286</v>
      </c>
      <c r="F57" s="6">
        <f t="shared" si="3"/>
        <v>57608.391608391605</v>
      </c>
      <c r="G57">
        <v>8091</v>
      </c>
      <c r="H57" s="8">
        <f t="shared" si="4"/>
        <v>7.1200582880226921</v>
      </c>
      <c r="I57" s="4">
        <v>12</v>
      </c>
    </row>
    <row r="58" spans="1:9" x14ac:dyDescent="0.15">
      <c r="A58" s="4">
        <v>16</v>
      </c>
      <c r="B58" s="4" t="s">
        <v>118</v>
      </c>
      <c r="C58" s="5">
        <v>1629.6</v>
      </c>
      <c r="D58" s="5">
        <v>1581.8</v>
      </c>
      <c r="E58">
        <v>262</v>
      </c>
      <c r="F58" s="6">
        <f t="shared" si="3"/>
        <v>62198.473282442741</v>
      </c>
      <c r="G58">
        <v>8736</v>
      </c>
      <c r="H58" s="8">
        <f t="shared" si="4"/>
        <v>7.1197886083382258</v>
      </c>
      <c r="I58" s="4">
        <v>11</v>
      </c>
    </row>
    <row r="59" spans="1:9" x14ac:dyDescent="0.15">
      <c r="A59" s="4">
        <v>17</v>
      </c>
      <c r="B59" s="4" t="s">
        <v>119</v>
      </c>
      <c r="C59" s="5">
        <v>1508.2</v>
      </c>
      <c r="D59" s="5">
        <v>1408.4</v>
      </c>
      <c r="E59">
        <v>385</v>
      </c>
      <c r="F59" s="6">
        <f t="shared" si="3"/>
        <v>39174.025974025979</v>
      </c>
      <c r="G59">
        <v>5502</v>
      </c>
      <c r="H59" s="8">
        <f t="shared" si="4"/>
        <v>7.1199611003318752</v>
      </c>
      <c r="I59" s="4">
        <v>21</v>
      </c>
    </row>
    <row r="60" spans="1:9" x14ac:dyDescent="0.15">
      <c r="A60" s="4">
        <v>18</v>
      </c>
      <c r="B60" s="4" t="s">
        <v>120</v>
      </c>
      <c r="C60" s="5">
        <v>1500.9</v>
      </c>
      <c r="D60" s="5">
        <v>1430.8</v>
      </c>
      <c r="E60">
        <v>269</v>
      </c>
      <c r="F60" s="6">
        <f t="shared" si="3"/>
        <v>55795.539033457251</v>
      </c>
      <c r="G60">
        <v>7836</v>
      </c>
      <c r="H60" s="8">
        <f t="shared" si="4"/>
        <v>7.1204108005943407</v>
      </c>
      <c r="I60" s="4">
        <v>15</v>
      </c>
    </row>
    <row r="61" spans="1:9" x14ac:dyDescent="0.15">
      <c r="A61" s="4">
        <v>19</v>
      </c>
      <c r="B61" s="4" t="s">
        <v>121</v>
      </c>
      <c r="C61" s="5">
        <v>1407.7</v>
      </c>
      <c r="D61" s="5">
        <v>1348.2</v>
      </c>
      <c r="E61">
        <v>284</v>
      </c>
      <c r="F61" s="6">
        <f t="shared" si="3"/>
        <v>49566.901408450707</v>
      </c>
      <c r="G61">
        <v>6962</v>
      </c>
      <c r="H61" s="8">
        <f t="shared" si="4"/>
        <v>7.1196353646151547</v>
      </c>
      <c r="I61" s="4">
        <v>19</v>
      </c>
    </row>
    <row r="62" spans="1:9" x14ac:dyDescent="0.15">
      <c r="A62" s="4">
        <v>20</v>
      </c>
      <c r="B62" s="4" t="s">
        <v>122</v>
      </c>
      <c r="C62" s="5">
        <v>1402.8</v>
      </c>
      <c r="D62" s="5">
        <v>1356.6</v>
      </c>
      <c r="E62">
        <v>258</v>
      </c>
      <c r="F62" s="6">
        <f t="shared" si="3"/>
        <v>54372.093023255817</v>
      </c>
      <c r="G62">
        <v>7637</v>
      </c>
      <c r="H62" s="8">
        <f t="shared" si="4"/>
        <v>7.1195617419478614</v>
      </c>
      <c r="I62" s="4">
        <v>17</v>
      </c>
    </row>
    <row r="63" spans="1:9" x14ac:dyDescent="0.15">
      <c r="A63" s="4">
        <v>21</v>
      </c>
      <c r="B63" s="4" t="s">
        <v>123</v>
      </c>
      <c r="C63" s="5">
        <v>1309.2</v>
      </c>
      <c r="D63" s="5">
        <v>1207.4000000000001</v>
      </c>
      <c r="E63">
        <v>240</v>
      </c>
      <c r="F63" s="6">
        <f t="shared" si="3"/>
        <v>54550</v>
      </c>
      <c r="G63">
        <v>7662</v>
      </c>
      <c r="H63" s="8">
        <f t="shared" si="4"/>
        <v>7.119551031062386</v>
      </c>
      <c r="I63" s="4">
        <v>16</v>
      </c>
    </row>
    <row r="64" spans="1:9" x14ac:dyDescent="0.15">
      <c r="A64" s="4"/>
      <c r="I64" s="4"/>
    </row>
    <row r="65" spans="1:9" x14ac:dyDescent="0.15">
      <c r="A65" s="4"/>
      <c r="B65" s="3" t="s">
        <v>124</v>
      </c>
      <c r="C65">
        <f>SUM(C43:C64)</f>
        <v>141634</v>
      </c>
      <c r="D65">
        <f>SUM(D43:D64)</f>
        <v>133834.90000000002</v>
      </c>
      <c r="E65">
        <f>SUM(E43:E64)</f>
        <v>12707</v>
      </c>
      <c r="F65" s="9">
        <f>C65/E65*10000</f>
        <v>111461.39922877154</v>
      </c>
      <c r="G65" s="10">
        <f>F65/7.0501</f>
        <v>15809.903296232897</v>
      </c>
      <c r="I65" s="4"/>
    </row>
    <row r="66" spans="1:9" x14ac:dyDescent="0.15">
      <c r="A66" s="4"/>
      <c r="C66">
        <f>141633-C65</f>
        <v>-1</v>
      </c>
    </row>
    <row r="67" spans="1:9" x14ac:dyDescent="0.15">
      <c r="A67" s="4"/>
      <c r="C67" s="11" t="s">
        <v>125</v>
      </c>
    </row>
    <row r="68" spans="1:9" x14ac:dyDescent="0.15">
      <c r="A68" s="4"/>
      <c r="C68" t="s">
        <v>126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"/>
  <sheetViews>
    <sheetView tabSelected="1" topLeftCell="A28" workbookViewId="0">
      <selection activeCell="B44" sqref="B44"/>
    </sheetView>
  </sheetViews>
  <sheetFormatPr defaultRowHeight="13.5" x14ac:dyDescent="0.15"/>
  <cols>
    <col min="1" max="1" width="10.375" customWidth="1"/>
    <col min="3" max="4" width="10.125" customWidth="1"/>
    <col min="5" max="5" width="10.75" customWidth="1"/>
    <col min="9" max="9" width="10.25" customWidth="1"/>
    <col min="11" max="11" width="11.75" customWidth="1"/>
  </cols>
  <sheetData>
    <row r="1" spans="1:11" ht="20.25" customHeight="1" x14ac:dyDescent="0.15">
      <c r="A1" s="2" t="s">
        <v>428</v>
      </c>
      <c r="B1" s="1" t="s">
        <v>429</v>
      </c>
      <c r="C1" s="1" t="s">
        <v>430</v>
      </c>
      <c r="D1" s="1" t="s">
        <v>431</v>
      </c>
      <c r="E1" s="1" t="s">
        <v>96</v>
      </c>
      <c r="F1" s="1" t="s">
        <v>432</v>
      </c>
      <c r="G1" s="1" t="s">
        <v>18</v>
      </c>
      <c r="H1" s="1" t="s">
        <v>433</v>
      </c>
      <c r="I1" s="1" t="s">
        <v>434</v>
      </c>
      <c r="J1" s="1" t="s">
        <v>435</v>
      </c>
      <c r="K1" s="2" t="s">
        <v>396</v>
      </c>
    </row>
    <row r="2" spans="1:11" ht="15.75" customHeight="1" x14ac:dyDescent="0.15">
      <c r="A2" s="1" t="s">
        <v>29</v>
      </c>
      <c r="B2" s="1" t="s">
        <v>29</v>
      </c>
      <c r="C2" s="1" t="s">
        <v>436</v>
      </c>
      <c r="D2" s="1" t="s">
        <v>6</v>
      </c>
      <c r="E2" s="1" t="s">
        <v>437</v>
      </c>
      <c r="F2" s="1" t="s">
        <v>7</v>
      </c>
      <c r="G2" s="1" t="s">
        <v>438</v>
      </c>
      <c r="H2" s="1" t="s">
        <v>30</v>
      </c>
      <c r="I2" s="21" t="s">
        <v>271</v>
      </c>
      <c r="J2" s="1" t="s">
        <v>491</v>
      </c>
      <c r="K2" s="1" t="s">
        <v>492</v>
      </c>
    </row>
    <row r="3" spans="1:11" x14ac:dyDescent="0.15">
      <c r="A3" s="33"/>
      <c r="B3" s="33"/>
      <c r="C3" s="34" t="s">
        <v>439</v>
      </c>
      <c r="D3" s="34">
        <v>1349084</v>
      </c>
      <c r="E3" s="34">
        <v>1249990.6000000001</v>
      </c>
      <c r="F3" s="34">
        <v>140967</v>
      </c>
      <c r="G3" s="35">
        <f>D3/F3*10000</f>
        <v>95702.114679322112</v>
      </c>
      <c r="H3" s="35">
        <f>G3/7.12</f>
        <v>13441.308241477824</v>
      </c>
      <c r="I3" s="33"/>
      <c r="J3" s="33"/>
      <c r="K3" s="33"/>
    </row>
    <row r="4" spans="1:11" x14ac:dyDescent="0.15">
      <c r="A4" s="13"/>
      <c r="B4" s="1"/>
      <c r="C4" s="1"/>
      <c r="D4" s="1"/>
      <c r="E4" s="1"/>
      <c r="F4" s="1"/>
      <c r="G4" s="1"/>
      <c r="H4" s="1"/>
      <c r="I4" s="2"/>
      <c r="J4" s="2"/>
      <c r="K4" s="13"/>
    </row>
    <row r="5" spans="1:11" x14ac:dyDescent="0.15">
      <c r="A5" s="12">
        <v>1</v>
      </c>
      <c r="B5" s="12" t="s">
        <v>440</v>
      </c>
      <c r="C5" s="12" t="s">
        <v>441</v>
      </c>
      <c r="D5" s="14">
        <v>53927</v>
      </c>
      <c r="E5" s="14">
        <v>47219</v>
      </c>
      <c r="F5" s="13">
        <v>2487</v>
      </c>
      <c r="G5" s="13">
        <v>216836</v>
      </c>
      <c r="H5" s="13">
        <v>30454</v>
      </c>
      <c r="I5" s="16">
        <f>G5/H5</f>
        <v>7.1201155841597163</v>
      </c>
      <c r="J5" s="13"/>
      <c r="K5" s="12">
        <v>1</v>
      </c>
    </row>
    <row r="6" spans="1:11" x14ac:dyDescent="0.15">
      <c r="A6" s="12"/>
      <c r="B6" s="12"/>
      <c r="C6" s="12"/>
      <c r="D6" s="14"/>
      <c r="E6" s="14"/>
      <c r="F6" s="13"/>
      <c r="G6" s="13"/>
      <c r="H6" s="13"/>
      <c r="I6" s="16"/>
      <c r="J6" s="13"/>
      <c r="K6" s="12"/>
    </row>
    <row r="7" spans="1:11" x14ac:dyDescent="0.15">
      <c r="A7" s="12">
        <v>2</v>
      </c>
      <c r="B7" s="12">
        <v>1</v>
      </c>
      <c r="C7" s="12" t="s">
        <v>442</v>
      </c>
      <c r="D7" s="14">
        <v>26727</v>
      </c>
      <c r="E7" s="14">
        <v>24653.4</v>
      </c>
      <c r="F7" s="13">
        <v>1296</v>
      </c>
      <c r="G7" s="15">
        <f t="shared" ref="G7:G38" si="0">D7/F7*10000</f>
        <v>206226.85185185188</v>
      </c>
      <c r="H7" s="13">
        <v>28964</v>
      </c>
      <c r="I7" s="16">
        <f t="shared" ref="I7:I38" si="1">G7/H7</f>
        <v>7.1201095101454177</v>
      </c>
      <c r="J7" s="12">
        <v>2</v>
      </c>
      <c r="K7" s="12">
        <v>3</v>
      </c>
    </row>
    <row r="8" spans="1:11" x14ac:dyDescent="0.15">
      <c r="A8" s="12">
        <v>3</v>
      </c>
      <c r="B8" s="12">
        <v>1</v>
      </c>
      <c r="C8" s="12" t="s">
        <v>443</v>
      </c>
      <c r="D8" s="14">
        <v>21860.3</v>
      </c>
      <c r="E8" s="14">
        <v>20059</v>
      </c>
      <c r="F8" s="13">
        <v>1252</v>
      </c>
      <c r="G8" s="15">
        <f t="shared" si="0"/>
        <v>174603.03514376996</v>
      </c>
      <c r="H8" s="13">
        <v>24523</v>
      </c>
      <c r="I8" s="16">
        <f t="shared" si="1"/>
        <v>7.1199704417799596</v>
      </c>
      <c r="J8" s="12">
        <v>3</v>
      </c>
      <c r="K8" s="12">
        <v>9</v>
      </c>
    </row>
    <row r="9" spans="1:11" x14ac:dyDescent="0.15">
      <c r="A9" s="12">
        <v>4</v>
      </c>
      <c r="B9" s="12">
        <v>2</v>
      </c>
      <c r="C9" s="12" t="s">
        <v>444</v>
      </c>
      <c r="D9" s="14">
        <v>18500.8</v>
      </c>
      <c r="E9" s="14">
        <v>1721.4</v>
      </c>
      <c r="F9" s="13">
        <v>955</v>
      </c>
      <c r="G9" s="15">
        <f t="shared" si="0"/>
        <v>193725.65445026176</v>
      </c>
      <c r="H9" s="13">
        <v>27209</v>
      </c>
      <c r="I9" s="16">
        <f t="shared" si="1"/>
        <v>7.1199108548738197</v>
      </c>
      <c r="J9" s="12">
        <v>4</v>
      </c>
      <c r="K9" s="12">
        <v>6</v>
      </c>
    </row>
    <row r="10" spans="1:11" x14ac:dyDescent="0.15">
      <c r="A10" s="12">
        <v>5</v>
      </c>
      <c r="B10" s="12">
        <v>2</v>
      </c>
      <c r="C10" s="12" t="s">
        <v>445</v>
      </c>
      <c r="D10" s="14">
        <v>18147.7</v>
      </c>
      <c r="E10" s="14">
        <v>16452.8</v>
      </c>
      <c r="F10" s="13">
        <v>970</v>
      </c>
      <c r="G10" s="15">
        <f t="shared" si="0"/>
        <v>187089.69072164947</v>
      </c>
      <c r="H10" s="13">
        <v>26277</v>
      </c>
      <c r="I10" s="16">
        <f t="shared" si="1"/>
        <v>7.1199029844217172</v>
      </c>
      <c r="J10" s="12">
        <v>2</v>
      </c>
      <c r="K10" s="12">
        <v>8</v>
      </c>
    </row>
    <row r="11" spans="1:11" x14ac:dyDescent="0.15">
      <c r="A11" s="12">
        <v>6</v>
      </c>
      <c r="B11" s="12">
        <v>1</v>
      </c>
      <c r="C11" s="12" t="s">
        <v>446</v>
      </c>
      <c r="D11" s="14">
        <v>16719.5</v>
      </c>
      <c r="E11" s="14">
        <v>15760.3</v>
      </c>
      <c r="F11" s="13">
        <v>1037</v>
      </c>
      <c r="G11" s="15">
        <f t="shared" si="0"/>
        <v>161229.50819672132</v>
      </c>
      <c r="H11" s="13">
        <v>22645</v>
      </c>
      <c r="I11" s="16">
        <f t="shared" si="1"/>
        <v>7.1198722983758582</v>
      </c>
      <c r="J11" s="12">
        <v>2</v>
      </c>
      <c r="K11" s="12">
        <v>13</v>
      </c>
    </row>
    <row r="12" spans="1:11" x14ac:dyDescent="0.15">
      <c r="A12" s="12">
        <v>7</v>
      </c>
      <c r="B12" s="12">
        <v>3</v>
      </c>
      <c r="C12" s="12" t="s">
        <v>447</v>
      </c>
      <c r="D12" s="14">
        <v>16263.3</v>
      </c>
      <c r="E12" s="14">
        <v>15456.2</v>
      </c>
      <c r="F12" s="13">
        <v>750</v>
      </c>
      <c r="G12" s="15">
        <f t="shared" si="0"/>
        <v>216844</v>
      </c>
      <c r="H12" s="13">
        <v>30456</v>
      </c>
      <c r="I12" s="16">
        <f t="shared" si="1"/>
        <v>7.1199106908326764</v>
      </c>
      <c r="J12" s="12">
        <v>1</v>
      </c>
      <c r="K12" s="12">
        <v>2</v>
      </c>
    </row>
    <row r="13" spans="1:11" x14ac:dyDescent="0.15">
      <c r="A13" s="12">
        <v>8</v>
      </c>
      <c r="B13" s="12">
        <v>1</v>
      </c>
      <c r="C13" s="12" t="s">
        <v>448</v>
      </c>
      <c r="D13" s="14">
        <v>14236.8</v>
      </c>
      <c r="E13" s="14">
        <v>12928.5</v>
      </c>
      <c r="F13" s="13">
        <v>847</v>
      </c>
      <c r="G13" s="15">
        <f t="shared" si="0"/>
        <v>168085.00590318773</v>
      </c>
      <c r="H13" s="13">
        <v>23607</v>
      </c>
      <c r="I13" s="16">
        <f t="shared" si="1"/>
        <v>7.1201341086621648</v>
      </c>
      <c r="J13" s="12">
        <v>1</v>
      </c>
      <c r="K13" s="12">
        <v>12</v>
      </c>
    </row>
    <row r="14" spans="1:11" x14ac:dyDescent="0.15">
      <c r="A14" s="12">
        <v>9</v>
      </c>
      <c r="B14" s="12">
        <v>2</v>
      </c>
      <c r="C14" s="12" t="s">
        <v>449</v>
      </c>
      <c r="D14" s="14">
        <v>13527.6</v>
      </c>
      <c r="E14" s="14">
        <v>12757.4</v>
      </c>
      <c r="F14" s="13">
        <v>944</v>
      </c>
      <c r="G14" s="15">
        <f t="shared" si="0"/>
        <v>143300.84745762713</v>
      </c>
      <c r="H14" s="13">
        <v>20127</v>
      </c>
      <c r="I14" s="16">
        <f t="shared" si="1"/>
        <v>7.1198314432169285</v>
      </c>
      <c r="J14" s="12">
        <v>4</v>
      </c>
      <c r="K14" s="12">
        <v>20</v>
      </c>
    </row>
    <row r="15" spans="1:11" x14ac:dyDescent="0.15">
      <c r="A15" s="12">
        <v>10</v>
      </c>
      <c r="B15" s="12">
        <v>1</v>
      </c>
      <c r="C15" s="12" t="s">
        <v>450</v>
      </c>
      <c r="D15" s="14">
        <v>13507.7</v>
      </c>
      <c r="E15" s="14">
        <v>12673.8</v>
      </c>
      <c r="F15" s="13">
        <v>985</v>
      </c>
      <c r="G15" s="15">
        <f t="shared" si="0"/>
        <v>137134.01015228429</v>
      </c>
      <c r="H15" s="13">
        <v>19260</v>
      </c>
      <c r="I15" s="16">
        <f t="shared" si="1"/>
        <v>7.120145906141448</v>
      </c>
      <c r="J15" s="12">
        <v>1</v>
      </c>
      <c r="K15" s="12">
        <v>21</v>
      </c>
    </row>
    <row r="16" spans="1:11" x14ac:dyDescent="0.15">
      <c r="A16" s="12">
        <v>11</v>
      </c>
      <c r="B16" s="12">
        <v>2</v>
      </c>
      <c r="C16" s="12" t="s">
        <v>451</v>
      </c>
      <c r="D16" s="14">
        <v>13094.9</v>
      </c>
      <c r="E16" s="14">
        <v>12172.3</v>
      </c>
      <c r="F16" s="13">
        <v>888</v>
      </c>
      <c r="G16" s="15">
        <f t="shared" si="0"/>
        <v>147465.09009009009</v>
      </c>
      <c r="H16" s="13">
        <v>20711</v>
      </c>
      <c r="I16" s="16">
        <f t="shared" si="1"/>
        <v>7.1201337497025774</v>
      </c>
      <c r="J16" s="12">
        <v>3</v>
      </c>
      <c r="K16" s="12">
        <v>19</v>
      </c>
    </row>
    <row r="17" spans="1:11" x14ac:dyDescent="0.15">
      <c r="A17" s="12">
        <v>12</v>
      </c>
      <c r="B17" s="12">
        <v>4</v>
      </c>
      <c r="C17" s="12" t="s">
        <v>397</v>
      </c>
      <c r="D17" s="14">
        <v>12421.9</v>
      </c>
      <c r="E17" s="14">
        <v>11813.3</v>
      </c>
      <c r="F17" s="13">
        <v>775</v>
      </c>
      <c r="G17" s="15">
        <f t="shared" si="0"/>
        <v>160282.5806451613</v>
      </c>
      <c r="H17" s="13">
        <v>22512</v>
      </c>
      <c r="I17" s="16">
        <f t="shared" si="1"/>
        <v>7.1198729853038962</v>
      </c>
      <c r="J17" s="12">
        <v>7</v>
      </c>
      <c r="K17" s="12">
        <v>15</v>
      </c>
    </row>
    <row r="18" spans="1:11" x14ac:dyDescent="0.15">
      <c r="A18" s="12">
        <v>13</v>
      </c>
      <c r="B18" s="12">
        <v>5</v>
      </c>
      <c r="C18" s="12" t="s">
        <v>398</v>
      </c>
      <c r="D18" s="14">
        <v>10813.6</v>
      </c>
      <c r="E18" s="14">
        <v>10116.4</v>
      </c>
      <c r="F18" s="13">
        <v>538</v>
      </c>
      <c r="G18" s="15">
        <f t="shared" si="0"/>
        <v>200996.28252788103</v>
      </c>
      <c r="H18" s="13">
        <v>28230</v>
      </c>
      <c r="I18" s="16">
        <f t="shared" si="1"/>
        <v>7.1199533307786407</v>
      </c>
      <c r="J18" s="12">
        <v>3</v>
      </c>
      <c r="K18" s="12">
        <v>4</v>
      </c>
    </row>
    <row r="19" spans="1:11" x14ac:dyDescent="0.15">
      <c r="A19" s="12">
        <v>14</v>
      </c>
      <c r="B19" s="12">
        <v>3</v>
      </c>
      <c r="C19" s="12" t="s">
        <v>452</v>
      </c>
      <c r="D19" s="14">
        <v>10782.8</v>
      </c>
      <c r="E19" s="14">
        <v>10162.5</v>
      </c>
      <c r="F19" s="13">
        <v>703</v>
      </c>
      <c r="G19" s="15">
        <f t="shared" si="0"/>
        <v>153382.64580369843</v>
      </c>
      <c r="H19" s="13">
        <v>21543</v>
      </c>
      <c r="I19" s="16">
        <f t="shared" si="1"/>
        <v>7.119836875258712</v>
      </c>
      <c r="J19" s="12">
        <v>3</v>
      </c>
      <c r="K19" s="12">
        <v>18</v>
      </c>
    </row>
    <row r="20" spans="1:11" x14ac:dyDescent="0.15">
      <c r="A20" s="12">
        <v>15</v>
      </c>
      <c r="B20" s="12">
        <v>3</v>
      </c>
      <c r="C20" s="12" t="s">
        <v>453</v>
      </c>
      <c r="D20" s="14">
        <v>9718.9</v>
      </c>
      <c r="E20" s="14">
        <v>8730.6</v>
      </c>
      <c r="F20" s="13">
        <v>976</v>
      </c>
      <c r="G20" s="15">
        <f t="shared" si="0"/>
        <v>99578.893442622953</v>
      </c>
      <c r="H20" s="13">
        <v>13986</v>
      </c>
      <c r="I20" s="16">
        <f t="shared" si="1"/>
        <v>7.1198980010455424</v>
      </c>
      <c r="J20" s="12">
        <v>7</v>
      </c>
      <c r="K20" s="12">
        <v>40</v>
      </c>
    </row>
    <row r="21" spans="1:11" x14ac:dyDescent="0.15">
      <c r="A21" s="12">
        <v>16</v>
      </c>
      <c r="B21" s="12">
        <v>6</v>
      </c>
      <c r="C21" s="12" t="s">
        <v>454</v>
      </c>
      <c r="D21" s="14">
        <v>9537.1</v>
      </c>
      <c r="E21" s="14">
        <v>8900.4</v>
      </c>
      <c r="F21" s="13">
        <v>902</v>
      </c>
      <c r="G21" s="15">
        <f t="shared" si="0"/>
        <v>105732.8159645233</v>
      </c>
      <c r="H21" s="13">
        <v>14850</v>
      </c>
      <c r="I21" s="16">
        <f t="shared" si="1"/>
        <v>7.1200549471059462</v>
      </c>
      <c r="J21" s="12">
        <v>11</v>
      </c>
      <c r="K21" s="12">
        <v>36</v>
      </c>
    </row>
    <row r="22" spans="1:11" x14ac:dyDescent="0.15">
      <c r="A22" s="12">
        <v>17</v>
      </c>
      <c r="B22" s="12">
        <v>3</v>
      </c>
      <c r="C22" s="12" t="s">
        <v>399</v>
      </c>
      <c r="D22" s="14">
        <v>8589</v>
      </c>
      <c r="E22" s="14">
        <v>8066.5</v>
      </c>
      <c r="F22" s="13">
        <v>533</v>
      </c>
      <c r="G22" s="15">
        <f t="shared" si="0"/>
        <v>161144.46529080678</v>
      </c>
      <c r="H22" s="13">
        <v>22633</v>
      </c>
      <c r="I22" s="16">
        <f t="shared" si="1"/>
        <v>7.1198897755846238</v>
      </c>
      <c r="J22" s="12">
        <v>2</v>
      </c>
      <c r="K22" s="12">
        <v>14</v>
      </c>
    </row>
    <row r="23" spans="1:11" x14ac:dyDescent="0.15">
      <c r="A23" s="12">
        <v>18</v>
      </c>
      <c r="B23" s="12">
        <v>4</v>
      </c>
      <c r="C23" s="12" t="s">
        <v>455</v>
      </c>
      <c r="D23" s="14">
        <v>8368.6</v>
      </c>
      <c r="E23" s="14">
        <v>7791.1</v>
      </c>
      <c r="F23" s="13">
        <v>539</v>
      </c>
      <c r="G23" s="15">
        <f t="shared" si="0"/>
        <v>155261.59554730984</v>
      </c>
      <c r="H23" s="13">
        <v>21806</v>
      </c>
      <c r="I23" s="16">
        <f t="shared" si="1"/>
        <v>7.1201318695455305</v>
      </c>
      <c r="J23" s="12">
        <v>4</v>
      </c>
      <c r="K23" s="12">
        <v>17</v>
      </c>
    </row>
    <row r="24" spans="1:11" x14ac:dyDescent="0.15">
      <c r="A24" s="12">
        <v>19</v>
      </c>
      <c r="B24" s="12">
        <v>4</v>
      </c>
      <c r="C24" s="12" t="s">
        <v>456</v>
      </c>
      <c r="D24" s="14">
        <v>8203.2000000000007</v>
      </c>
      <c r="E24" s="14">
        <v>7606</v>
      </c>
      <c r="F24" s="13">
        <v>937</v>
      </c>
      <c r="G24" s="15">
        <f t="shared" si="0"/>
        <v>87547.491995731063</v>
      </c>
      <c r="H24" s="13">
        <v>12296</v>
      </c>
      <c r="I24" s="16">
        <f t="shared" si="1"/>
        <v>7.1199977224895141</v>
      </c>
      <c r="J24" s="12">
        <v>7</v>
      </c>
      <c r="K24" s="12">
        <v>49</v>
      </c>
    </row>
    <row r="25" spans="1:11" x14ac:dyDescent="0.15">
      <c r="A25" s="12">
        <v>20</v>
      </c>
      <c r="B25" s="12">
        <v>7</v>
      </c>
      <c r="C25" s="12" t="s">
        <v>457</v>
      </c>
      <c r="D25" s="14">
        <v>7809.6</v>
      </c>
      <c r="E25" s="14">
        <v>7423.3</v>
      </c>
      <c r="F25" s="13">
        <v>459</v>
      </c>
      <c r="G25" s="15">
        <f t="shared" si="0"/>
        <v>170143.79084967321</v>
      </c>
      <c r="H25" s="13">
        <v>23897</v>
      </c>
      <c r="I25" s="16">
        <f t="shared" si="1"/>
        <v>7.1198807737236143</v>
      </c>
      <c r="J25" s="12">
        <v>6</v>
      </c>
      <c r="K25" s="12">
        <v>11</v>
      </c>
    </row>
    <row r="26" spans="1:11" x14ac:dyDescent="0.15">
      <c r="A26" s="12">
        <v>21</v>
      </c>
      <c r="B26" s="12">
        <v>1</v>
      </c>
      <c r="C26" s="12" t="s">
        <v>458</v>
      </c>
      <c r="D26" s="13">
        <v>7800.4</v>
      </c>
      <c r="E26" s="13">
        <v>7212.9</v>
      </c>
      <c r="F26" s="13">
        <v>657</v>
      </c>
      <c r="G26" s="15">
        <f t="shared" si="0"/>
        <v>118727.54946727549</v>
      </c>
      <c r="H26" s="13">
        <v>16675</v>
      </c>
      <c r="I26" s="16">
        <f t="shared" si="1"/>
        <v>7.1200929215757416</v>
      </c>
      <c r="J26" s="12">
        <v>2</v>
      </c>
      <c r="K26" s="12">
        <v>33</v>
      </c>
    </row>
    <row r="27" spans="1:11" x14ac:dyDescent="0.15">
      <c r="A27" s="12">
        <v>22</v>
      </c>
      <c r="B27" s="12">
        <v>8</v>
      </c>
      <c r="C27" s="12" t="s">
        <v>459</v>
      </c>
      <c r="D27" s="14">
        <v>7779.2</v>
      </c>
      <c r="E27" s="14">
        <v>7403.9</v>
      </c>
      <c r="F27" s="13">
        <v>669</v>
      </c>
      <c r="G27" s="15">
        <f t="shared" si="0"/>
        <v>116281.01644245142</v>
      </c>
      <c r="H27" s="13">
        <v>16332</v>
      </c>
      <c r="I27" s="16">
        <f t="shared" si="1"/>
        <v>7.1198271150166192</v>
      </c>
      <c r="J27" s="12">
        <v>10</v>
      </c>
      <c r="K27" s="12">
        <v>34</v>
      </c>
    </row>
    <row r="28" spans="1:11" x14ac:dyDescent="0.15">
      <c r="A28" s="12">
        <v>23</v>
      </c>
      <c r="B28" s="12">
        <v>5</v>
      </c>
      <c r="C28" s="12" t="s">
        <v>460</v>
      </c>
      <c r="D28" s="14">
        <v>7569.5</v>
      </c>
      <c r="E28" s="14">
        <v>7062.5</v>
      </c>
      <c r="F28" s="13">
        <v>558</v>
      </c>
      <c r="G28" s="15">
        <f t="shared" si="0"/>
        <v>135654.12186379929</v>
      </c>
      <c r="H28" s="13">
        <v>19053</v>
      </c>
      <c r="I28" s="16">
        <f t="shared" si="1"/>
        <v>7.1198300458615069</v>
      </c>
      <c r="J28" s="12">
        <v>5</v>
      </c>
      <c r="K28" s="12">
        <v>23</v>
      </c>
    </row>
    <row r="29" spans="1:11" x14ac:dyDescent="0.15">
      <c r="A29" s="12">
        <v>24</v>
      </c>
      <c r="B29" s="12">
        <v>9</v>
      </c>
      <c r="C29" s="12" t="s">
        <v>461</v>
      </c>
      <c r="D29" s="14">
        <v>7021</v>
      </c>
      <c r="E29" s="14">
        <v>6731.7</v>
      </c>
      <c r="F29" s="13">
        <v>451</v>
      </c>
      <c r="G29" s="15">
        <f t="shared" si="0"/>
        <v>155676.27494456765</v>
      </c>
      <c r="H29" s="13">
        <v>21865</v>
      </c>
      <c r="I29" s="16">
        <f t="shared" si="1"/>
        <v>7.119884516101882</v>
      </c>
      <c r="J29" s="12">
        <v>8</v>
      </c>
      <c r="K29" s="12">
        <v>16</v>
      </c>
    </row>
    <row r="30" spans="1:11" x14ac:dyDescent="0.15">
      <c r="A30" s="12">
        <v>25</v>
      </c>
      <c r="B30" s="12">
        <v>6</v>
      </c>
      <c r="C30" s="12" t="s">
        <v>462</v>
      </c>
      <c r="D30" s="14">
        <v>6925.5</v>
      </c>
      <c r="E30" s="14">
        <v>6011.3</v>
      </c>
      <c r="F30" s="13">
        <v>716</v>
      </c>
      <c r="G30" s="15">
        <f t="shared" si="0"/>
        <v>96724.860335195524</v>
      </c>
      <c r="H30" s="13">
        <v>13585</v>
      </c>
      <c r="I30" s="16">
        <f t="shared" si="1"/>
        <v>7.1199749970699688</v>
      </c>
      <c r="J30" s="12">
        <v>10</v>
      </c>
      <c r="K30" s="12">
        <v>44</v>
      </c>
    </row>
    <row r="31" spans="1:11" x14ac:dyDescent="0.15">
      <c r="A31" s="12">
        <v>26</v>
      </c>
      <c r="B31" s="12">
        <v>7</v>
      </c>
      <c r="C31" s="12" t="s">
        <v>463</v>
      </c>
      <c r="D31" s="14">
        <v>6656.4</v>
      </c>
      <c r="E31" s="14">
        <v>6240.7</v>
      </c>
      <c r="F31" s="13">
        <v>671</v>
      </c>
      <c r="G31" s="15">
        <f t="shared" si="0"/>
        <v>99201.19225037258</v>
      </c>
      <c r="H31" s="13">
        <v>13933</v>
      </c>
      <c r="I31" s="16">
        <f t="shared" si="1"/>
        <v>7.1198731249818836</v>
      </c>
      <c r="J31" s="12">
        <v>8</v>
      </c>
      <c r="K31" s="12">
        <v>42</v>
      </c>
    </row>
    <row r="32" spans="1:11" x14ac:dyDescent="0.15">
      <c r="A32" s="12">
        <v>27</v>
      </c>
      <c r="B32" s="12">
        <v>5</v>
      </c>
      <c r="C32" s="12" t="s">
        <v>464</v>
      </c>
      <c r="D32" s="14">
        <v>6555.8</v>
      </c>
      <c r="E32" s="14">
        <v>6105.2</v>
      </c>
      <c r="F32" s="13">
        <v>1094</v>
      </c>
      <c r="G32" s="15">
        <f t="shared" si="0"/>
        <v>59925.045703839125</v>
      </c>
      <c r="H32" s="13">
        <v>8416</v>
      </c>
      <c r="I32" s="16">
        <f t="shared" si="1"/>
        <v>7.120371400170999</v>
      </c>
      <c r="J32" s="12">
        <v>14</v>
      </c>
      <c r="K32" s="12">
        <v>68</v>
      </c>
    </row>
    <row r="33" spans="1:11" x14ac:dyDescent="0.15">
      <c r="A33" s="12">
        <v>28</v>
      </c>
      <c r="B33" s="12">
        <v>4</v>
      </c>
      <c r="C33" s="12" t="s">
        <v>400</v>
      </c>
      <c r="D33" s="14">
        <v>6063.7</v>
      </c>
      <c r="E33" s="14">
        <v>5728.4</v>
      </c>
      <c r="F33" s="13">
        <v>506</v>
      </c>
      <c r="G33" s="15">
        <f t="shared" si="0"/>
        <v>119835.96837944664</v>
      </c>
      <c r="H33" s="13">
        <v>16831</v>
      </c>
      <c r="I33" s="16">
        <f t="shared" si="1"/>
        <v>7.1199553430839906</v>
      </c>
      <c r="J33" s="12">
        <v>7</v>
      </c>
      <c r="K33" s="12">
        <v>31</v>
      </c>
    </row>
    <row r="34" spans="1:11" x14ac:dyDescent="0.15">
      <c r="A34" s="12">
        <v>29</v>
      </c>
      <c r="B34" s="12">
        <v>6</v>
      </c>
      <c r="C34" s="12" t="s">
        <v>465</v>
      </c>
      <c r="D34" s="14">
        <v>5867.5</v>
      </c>
      <c r="E34" s="14">
        <v>5516.5</v>
      </c>
      <c r="F34" s="13">
        <v>824</v>
      </c>
      <c r="G34" s="15">
        <f t="shared" si="0"/>
        <v>71207.524271844653</v>
      </c>
      <c r="H34" s="13">
        <v>10001</v>
      </c>
      <c r="I34" s="16">
        <f t="shared" si="1"/>
        <v>7.120040423142151</v>
      </c>
      <c r="J34" s="12">
        <v>11</v>
      </c>
      <c r="K34" s="12">
        <v>61</v>
      </c>
    </row>
    <row r="35" spans="1:11" x14ac:dyDescent="0.15">
      <c r="A35" s="12">
        <v>30</v>
      </c>
      <c r="B35" s="12">
        <v>10</v>
      </c>
      <c r="C35" s="12" t="s">
        <v>466</v>
      </c>
      <c r="D35" s="14">
        <v>5540</v>
      </c>
      <c r="E35" s="14">
        <v>5264.1</v>
      </c>
      <c r="F35" s="13">
        <v>323</v>
      </c>
      <c r="G35" s="15">
        <f t="shared" si="0"/>
        <v>171517.02786377707</v>
      </c>
      <c r="H35" s="13">
        <v>24089</v>
      </c>
      <c r="I35" s="16">
        <f t="shared" si="1"/>
        <v>7.1201389789437943</v>
      </c>
      <c r="J35" s="12">
        <v>5</v>
      </c>
      <c r="K35" s="12">
        <v>10</v>
      </c>
    </row>
    <row r="36" spans="1:11" x14ac:dyDescent="0.15">
      <c r="A36" s="12">
        <v>31</v>
      </c>
      <c r="B36" s="12">
        <v>11</v>
      </c>
      <c r="C36" s="12" t="s">
        <v>401</v>
      </c>
      <c r="D36" s="14">
        <v>5413</v>
      </c>
      <c r="E36" s="14">
        <v>5015.1000000000004</v>
      </c>
      <c r="F36" s="13">
        <v>454</v>
      </c>
      <c r="G36" s="15">
        <f t="shared" si="0"/>
        <v>119229.07488986784</v>
      </c>
      <c r="H36" s="13">
        <v>16746</v>
      </c>
      <c r="I36" s="16">
        <f t="shared" si="1"/>
        <v>7.119853988407252</v>
      </c>
      <c r="J36" s="12">
        <v>9</v>
      </c>
      <c r="K36" s="12">
        <v>32</v>
      </c>
    </row>
    <row r="37" spans="1:11" x14ac:dyDescent="0.15">
      <c r="A37" s="12">
        <v>32</v>
      </c>
      <c r="B37" s="12">
        <v>2</v>
      </c>
      <c r="C37" s="12" t="s">
        <v>467</v>
      </c>
      <c r="D37" s="14">
        <v>5120.5</v>
      </c>
      <c r="E37" s="14">
        <v>4741.1000000000004</v>
      </c>
      <c r="F37" s="13">
        <v>376</v>
      </c>
      <c r="G37" s="15">
        <f t="shared" si="0"/>
        <v>136183.51063829786</v>
      </c>
      <c r="H37" s="13">
        <v>19127</v>
      </c>
      <c r="I37" s="16">
        <f t="shared" si="1"/>
        <v>7.1199618674281311</v>
      </c>
      <c r="J37" s="12">
        <v>2</v>
      </c>
      <c r="K37" s="12">
        <v>22</v>
      </c>
    </row>
    <row r="38" spans="1:11" x14ac:dyDescent="0.15">
      <c r="A38" s="12">
        <v>33</v>
      </c>
      <c r="B38" s="12">
        <v>2</v>
      </c>
      <c r="C38" s="12" t="s">
        <v>468</v>
      </c>
      <c r="D38" s="13">
        <v>4940.5</v>
      </c>
      <c r="E38" s="13">
        <v>4606.2</v>
      </c>
      <c r="F38" s="13">
        <v>899</v>
      </c>
      <c r="G38" s="15">
        <f t="shared" si="0"/>
        <v>54955.506117908793</v>
      </c>
      <c r="H38" s="13">
        <v>7718</v>
      </c>
      <c r="I38" s="16">
        <f t="shared" si="1"/>
        <v>7.1204335472802276</v>
      </c>
      <c r="J38" s="12">
        <v>11</v>
      </c>
      <c r="K38" s="12">
        <v>72</v>
      </c>
    </row>
    <row r="39" spans="1:11" x14ac:dyDescent="0.15">
      <c r="A39" s="12">
        <v>34</v>
      </c>
      <c r="B39" s="12">
        <v>7</v>
      </c>
      <c r="C39" s="12" t="s">
        <v>469</v>
      </c>
      <c r="D39" s="14">
        <v>4884.1000000000004</v>
      </c>
      <c r="E39" s="14">
        <v>4561.8</v>
      </c>
      <c r="F39" s="13">
        <v>467</v>
      </c>
      <c r="G39" s="15">
        <f t="shared" ref="G39:G70" si="2">D39/F39*10000</f>
        <v>104584.5824411135</v>
      </c>
      <c r="H39" s="13">
        <v>14689</v>
      </c>
      <c r="I39" s="16">
        <f t="shared" ref="I39:I70" si="3">G39/H39</f>
        <v>7.1199252802174069</v>
      </c>
      <c r="J39" s="12">
        <v>6</v>
      </c>
      <c r="K39" s="12">
        <v>37</v>
      </c>
    </row>
    <row r="40" spans="1:11" x14ac:dyDescent="0.15">
      <c r="A40" s="12">
        <v>35</v>
      </c>
      <c r="B40" s="12">
        <v>8</v>
      </c>
      <c r="C40" s="12" t="s">
        <v>470</v>
      </c>
      <c r="D40" s="14">
        <v>4802.6000000000004</v>
      </c>
      <c r="E40" s="14">
        <v>4464.5</v>
      </c>
      <c r="F40" s="13">
        <v>864</v>
      </c>
      <c r="G40" s="15">
        <f t="shared" si="2"/>
        <v>55585.648148148153</v>
      </c>
      <c r="H40" s="13">
        <v>7807</v>
      </c>
      <c r="I40" s="16">
        <f t="shared" si="3"/>
        <v>7.1199754256626298</v>
      </c>
      <c r="J40" s="12">
        <v>15</v>
      </c>
      <c r="K40" s="12">
        <v>71</v>
      </c>
    </row>
    <row r="41" spans="1:11" x14ac:dyDescent="0.15">
      <c r="A41" s="12">
        <v>36</v>
      </c>
      <c r="B41" s="39">
        <v>12</v>
      </c>
      <c r="C41" s="39" t="s">
        <v>498</v>
      </c>
      <c r="D41" s="14">
        <v>4801.8999999999996</v>
      </c>
      <c r="E41" s="14">
        <v>4398.1000000000004</v>
      </c>
      <c r="F41" s="13">
        <v>498</v>
      </c>
      <c r="G41" s="15">
        <f t="shared" si="2"/>
        <v>96423.694779116471</v>
      </c>
      <c r="H41" s="13">
        <v>13543</v>
      </c>
      <c r="I41" s="16">
        <f t="shared" si="3"/>
        <v>7.1198179708422407</v>
      </c>
      <c r="J41" s="12">
        <v>13</v>
      </c>
      <c r="K41" s="12">
        <v>45</v>
      </c>
    </row>
    <row r="42" spans="1:11" x14ac:dyDescent="0.15">
      <c r="A42" s="12">
        <v>37</v>
      </c>
      <c r="B42" s="12">
        <v>13</v>
      </c>
      <c r="C42" s="12" t="s">
        <v>471</v>
      </c>
      <c r="D42" s="14">
        <v>4663.1000000000004</v>
      </c>
      <c r="E42" s="14">
        <v>4363.6000000000004</v>
      </c>
      <c r="F42" s="13">
        <v>459</v>
      </c>
      <c r="G42" s="15">
        <f t="shared" si="2"/>
        <v>101592.5925925926</v>
      </c>
      <c r="H42" s="13">
        <v>14269</v>
      </c>
      <c r="I42" s="16">
        <f t="shared" si="3"/>
        <v>7.1198116611249977</v>
      </c>
      <c r="J42" s="12">
        <v>12</v>
      </c>
      <c r="K42" s="12">
        <v>39</v>
      </c>
    </row>
    <row r="43" spans="1:11" x14ac:dyDescent="0.15">
      <c r="A43" s="12">
        <v>38</v>
      </c>
      <c r="B43" s="12">
        <v>9</v>
      </c>
      <c r="C43" s="12" t="s">
        <v>472</v>
      </c>
      <c r="D43" s="14">
        <v>4307.7</v>
      </c>
      <c r="E43" s="14">
        <v>3899.1</v>
      </c>
      <c r="F43" s="13">
        <v>221</v>
      </c>
      <c r="G43" s="15">
        <f t="shared" si="2"/>
        <v>194918.55203619911</v>
      </c>
      <c r="H43" s="13">
        <v>27376</v>
      </c>
      <c r="I43" s="16">
        <f t="shared" si="3"/>
        <v>7.1200523099137607</v>
      </c>
      <c r="J43" s="12">
        <v>1</v>
      </c>
      <c r="K43" s="12">
        <v>5</v>
      </c>
    </row>
    <row r="44" spans="1:11" x14ac:dyDescent="0.15">
      <c r="A44" s="12">
        <v>39</v>
      </c>
      <c r="B44" s="12">
        <v>8</v>
      </c>
      <c r="C44" s="12" t="s">
        <v>473</v>
      </c>
      <c r="D44" s="14">
        <v>4213.3999999999996</v>
      </c>
      <c r="E44" s="14">
        <v>4015.1</v>
      </c>
      <c r="F44" s="13">
        <v>344</v>
      </c>
      <c r="G44" s="15">
        <f t="shared" si="2"/>
        <v>122482.55813953489</v>
      </c>
      <c r="H44" s="13">
        <v>17203</v>
      </c>
      <c r="I44" s="16">
        <f t="shared" si="3"/>
        <v>7.1198371295433871</v>
      </c>
      <c r="J44" s="12">
        <v>6</v>
      </c>
      <c r="K44" s="12">
        <v>28</v>
      </c>
    </row>
    <row r="45" spans="1:11" x14ac:dyDescent="0.15">
      <c r="A45" s="12">
        <v>40</v>
      </c>
      <c r="B45" s="12">
        <v>10</v>
      </c>
      <c r="C45" s="12" t="s">
        <v>403</v>
      </c>
      <c r="D45" s="14">
        <v>4047.7</v>
      </c>
      <c r="E45" s="14">
        <v>3805.3</v>
      </c>
      <c r="F45" s="13">
        <v>554</v>
      </c>
      <c r="G45" s="15">
        <f t="shared" si="2"/>
        <v>73063.176895306853</v>
      </c>
      <c r="H45" s="13">
        <v>10262</v>
      </c>
      <c r="I45" s="16">
        <f t="shared" si="3"/>
        <v>7.1197794674826405</v>
      </c>
      <c r="J45" s="12">
        <v>10</v>
      </c>
      <c r="K45" s="12">
        <v>58</v>
      </c>
    </row>
    <row r="46" spans="1:11" x14ac:dyDescent="0.15">
      <c r="A46" s="12">
        <v>41</v>
      </c>
      <c r="B46" s="12">
        <v>3</v>
      </c>
      <c r="C46" s="12" t="s">
        <v>474</v>
      </c>
      <c r="D46" s="14">
        <v>4034.4</v>
      </c>
      <c r="E46" s="14">
        <v>3782</v>
      </c>
      <c r="F46" s="13">
        <v>406</v>
      </c>
      <c r="G46" s="15">
        <f t="shared" si="2"/>
        <v>99369.458128078812</v>
      </c>
      <c r="H46" s="13">
        <v>13956</v>
      </c>
      <c r="I46" s="16">
        <f t="shared" si="3"/>
        <v>7.1201961971968197</v>
      </c>
      <c r="J46" s="12">
        <v>5</v>
      </c>
      <c r="K46" s="12">
        <v>41</v>
      </c>
    </row>
    <row r="47" spans="1:11" x14ac:dyDescent="0.15">
      <c r="A47" s="12">
        <v>42</v>
      </c>
      <c r="B47" s="12">
        <v>3</v>
      </c>
      <c r="C47" s="12" t="s">
        <v>404</v>
      </c>
      <c r="D47" s="13">
        <v>4021.8</v>
      </c>
      <c r="E47" s="13">
        <v>3845.1</v>
      </c>
      <c r="F47" s="13">
        <v>454</v>
      </c>
      <c r="G47" s="15">
        <f t="shared" si="2"/>
        <v>88585.903083700439</v>
      </c>
      <c r="H47" s="13">
        <v>12442</v>
      </c>
      <c r="I47" s="16">
        <f t="shared" si="3"/>
        <v>7.1199086227053883</v>
      </c>
      <c r="J47" s="12">
        <v>4</v>
      </c>
      <c r="K47" s="12">
        <v>48</v>
      </c>
    </row>
    <row r="48" spans="1:11" x14ac:dyDescent="0.15">
      <c r="A48" s="12">
        <v>43</v>
      </c>
      <c r="B48" s="12">
        <v>5</v>
      </c>
      <c r="C48" s="12" t="s">
        <v>475</v>
      </c>
      <c r="D48" s="14">
        <v>3902</v>
      </c>
      <c r="E48" s="14">
        <v>3807.3</v>
      </c>
      <c r="F48" s="13">
        <v>316</v>
      </c>
      <c r="G48" s="15">
        <f t="shared" si="2"/>
        <v>123481.01265822785</v>
      </c>
      <c r="H48" s="13">
        <v>17343</v>
      </c>
      <c r="I48" s="16">
        <f t="shared" si="3"/>
        <v>7.119933844100089</v>
      </c>
      <c r="J48" s="12">
        <v>5</v>
      </c>
      <c r="K48" s="12">
        <v>27</v>
      </c>
    </row>
    <row r="49" spans="1:11" x14ac:dyDescent="0.15">
      <c r="A49" s="12">
        <v>44</v>
      </c>
      <c r="B49" s="12">
        <v>11</v>
      </c>
      <c r="C49" s="12" t="s">
        <v>405</v>
      </c>
      <c r="D49" s="14">
        <v>3728.6</v>
      </c>
      <c r="E49" s="14">
        <v>3513.5</v>
      </c>
      <c r="F49" s="13">
        <v>291</v>
      </c>
      <c r="G49" s="15">
        <f t="shared" si="2"/>
        <v>128130.58419243986</v>
      </c>
      <c r="H49" s="13">
        <v>17996</v>
      </c>
      <c r="I49" s="16">
        <f t="shared" si="3"/>
        <v>7.1199479991353556</v>
      </c>
      <c r="J49" s="12">
        <v>5</v>
      </c>
      <c r="K49" s="12">
        <v>24</v>
      </c>
    </row>
    <row r="50" spans="1:11" x14ac:dyDescent="0.15">
      <c r="A50" s="12">
        <v>45</v>
      </c>
      <c r="B50" s="12">
        <v>4</v>
      </c>
      <c r="C50" s="12" t="s">
        <v>406</v>
      </c>
      <c r="D50" s="13">
        <v>3720.9</v>
      </c>
      <c r="E50" s="13">
        <v>401.6</v>
      </c>
      <c r="F50" s="13">
        <v>640</v>
      </c>
      <c r="G50" s="15">
        <f t="shared" si="2"/>
        <v>58139.062500000007</v>
      </c>
      <c r="H50" s="13">
        <v>8166</v>
      </c>
      <c r="I50" s="16">
        <f t="shared" si="3"/>
        <v>7.1196500734753867</v>
      </c>
      <c r="J50" s="12">
        <v>10</v>
      </c>
      <c r="K50" s="12">
        <v>69</v>
      </c>
    </row>
    <row r="51" spans="1:11" x14ac:dyDescent="0.15">
      <c r="A51" s="12">
        <v>46</v>
      </c>
      <c r="B51" s="12">
        <v>5</v>
      </c>
      <c r="C51" s="12" t="s">
        <v>407</v>
      </c>
      <c r="D51" s="13">
        <v>3711.1</v>
      </c>
      <c r="E51" s="13">
        <v>3467.5</v>
      </c>
      <c r="F51" s="13">
        <v>494</v>
      </c>
      <c r="G51" s="15">
        <f t="shared" si="2"/>
        <v>75123.481781376511</v>
      </c>
      <c r="H51" s="13">
        <v>10551</v>
      </c>
      <c r="I51" s="16">
        <f t="shared" si="3"/>
        <v>7.1200342888234776</v>
      </c>
      <c r="J51" s="12">
        <v>5</v>
      </c>
      <c r="K51" s="12">
        <v>57</v>
      </c>
    </row>
    <row r="52" spans="1:11" x14ac:dyDescent="0.15">
      <c r="A52" s="12">
        <v>47</v>
      </c>
      <c r="B52" s="12">
        <v>12</v>
      </c>
      <c r="C52" s="12" t="s">
        <v>408</v>
      </c>
      <c r="D52" s="14">
        <v>3622.1</v>
      </c>
      <c r="E52" s="14">
        <v>3323.9</v>
      </c>
      <c r="F52" s="13">
        <v>535</v>
      </c>
      <c r="G52" s="15">
        <f t="shared" si="2"/>
        <v>67702.803738317758</v>
      </c>
      <c r="H52" s="13">
        <v>9509</v>
      </c>
      <c r="I52" s="16">
        <f t="shared" si="3"/>
        <v>7.1198657838172004</v>
      </c>
      <c r="J52" s="12">
        <v>12</v>
      </c>
      <c r="K52" s="12">
        <v>63</v>
      </c>
    </row>
    <row r="53" spans="1:11" x14ac:dyDescent="0.15">
      <c r="A53" s="12">
        <v>48</v>
      </c>
      <c r="B53" s="12">
        <v>4</v>
      </c>
      <c r="C53" s="12" t="s">
        <v>476</v>
      </c>
      <c r="D53" s="14">
        <v>3609.8</v>
      </c>
      <c r="E53" s="14">
        <v>3323.7</v>
      </c>
      <c r="F53" s="13">
        <v>808</v>
      </c>
      <c r="G53" s="15">
        <f t="shared" si="2"/>
        <v>44675.742574257427</v>
      </c>
      <c r="H53" s="13">
        <v>6275</v>
      </c>
      <c r="I53" s="16">
        <f t="shared" si="3"/>
        <v>7.1196402508776773</v>
      </c>
      <c r="J53" s="12">
        <v>16</v>
      </c>
      <c r="K53" s="12">
        <v>77</v>
      </c>
    </row>
    <row r="54" spans="1:11" x14ac:dyDescent="0.15">
      <c r="A54" s="12">
        <v>49</v>
      </c>
      <c r="B54" s="12">
        <v>6</v>
      </c>
      <c r="C54" s="12" t="s">
        <v>409</v>
      </c>
      <c r="D54" s="14">
        <v>3442.7</v>
      </c>
      <c r="E54" s="14">
        <v>3070.7</v>
      </c>
      <c r="F54" s="13">
        <v>318</v>
      </c>
      <c r="G54" s="15">
        <f t="shared" si="2"/>
        <v>108261.00628930816</v>
      </c>
      <c r="H54" s="13">
        <v>15205</v>
      </c>
      <c r="I54" s="16">
        <f t="shared" si="3"/>
        <v>7.1200924886095471</v>
      </c>
      <c r="J54" s="12">
        <v>8</v>
      </c>
      <c r="K54" s="12">
        <v>35</v>
      </c>
    </row>
    <row r="55" spans="1:11" x14ac:dyDescent="0.15">
      <c r="A55" s="12">
        <v>50</v>
      </c>
      <c r="B55" s="12">
        <v>7</v>
      </c>
      <c r="C55" s="12" t="s">
        <v>477</v>
      </c>
      <c r="D55" s="14">
        <v>3418.7</v>
      </c>
      <c r="E55" s="14">
        <v>3318</v>
      </c>
      <c r="F55" s="13">
        <v>269</v>
      </c>
      <c r="G55" s="15">
        <f t="shared" si="2"/>
        <v>127089.219330855</v>
      </c>
      <c r="H55" s="13">
        <v>17850</v>
      </c>
      <c r="I55" s="16">
        <f t="shared" si="3"/>
        <v>7.1198442202159669</v>
      </c>
      <c r="J55" s="12">
        <v>4</v>
      </c>
      <c r="K55" s="12">
        <v>26</v>
      </c>
    </row>
    <row r="56" spans="1:11" x14ac:dyDescent="0.15">
      <c r="A56" s="12">
        <v>51</v>
      </c>
      <c r="B56" s="12">
        <v>13</v>
      </c>
      <c r="C56" s="12" t="s">
        <v>410</v>
      </c>
      <c r="D56" s="14">
        <v>3404.7</v>
      </c>
      <c r="E56" s="14">
        <v>3118.9</v>
      </c>
      <c r="F56" s="13">
        <v>390</v>
      </c>
      <c r="G56" s="15">
        <f t="shared" si="2"/>
        <v>87299.999999999985</v>
      </c>
      <c r="H56" s="13">
        <v>12261</v>
      </c>
      <c r="I56" s="16">
        <f t="shared" si="3"/>
        <v>7.1201370198189373</v>
      </c>
      <c r="J56" s="12">
        <v>8</v>
      </c>
      <c r="K56" s="12">
        <v>50</v>
      </c>
    </row>
    <row r="57" spans="1:11" x14ac:dyDescent="0.15">
      <c r="A57" s="12">
        <v>52</v>
      </c>
      <c r="B57" s="12">
        <v>14</v>
      </c>
      <c r="C57" s="12" t="s">
        <v>478</v>
      </c>
      <c r="D57" s="14">
        <v>3168</v>
      </c>
      <c r="E57" s="14">
        <v>2926.4</v>
      </c>
      <c r="F57" s="13">
        <v>586</v>
      </c>
      <c r="G57" s="15">
        <f t="shared" si="2"/>
        <v>54061.433447098971</v>
      </c>
      <c r="H57" s="13">
        <v>7593</v>
      </c>
      <c r="I57" s="16">
        <f t="shared" si="3"/>
        <v>7.119904312801129</v>
      </c>
      <c r="J57" s="12">
        <v>16</v>
      </c>
      <c r="K57" s="12">
        <v>73</v>
      </c>
    </row>
    <row r="58" spans="1:11" x14ac:dyDescent="0.15">
      <c r="A58" s="12">
        <v>53</v>
      </c>
      <c r="B58" s="12">
        <v>5</v>
      </c>
      <c r="C58" s="12" t="s">
        <v>411</v>
      </c>
      <c r="D58" s="14">
        <v>3156</v>
      </c>
      <c r="E58" s="14">
        <v>2878.3</v>
      </c>
      <c r="F58" s="13">
        <v>412</v>
      </c>
      <c r="G58" s="15">
        <f t="shared" si="2"/>
        <v>76601.941747572811</v>
      </c>
      <c r="H58" s="13">
        <v>10759</v>
      </c>
      <c r="I58" s="16">
        <f t="shared" si="3"/>
        <v>7.1198012591851301</v>
      </c>
      <c r="J58" s="12">
        <v>9</v>
      </c>
      <c r="K58" s="12">
        <v>56</v>
      </c>
    </row>
    <row r="59" spans="1:11" x14ac:dyDescent="0.15">
      <c r="A59" s="12">
        <v>54</v>
      </c>
      <c r="B59" s="12">
        <v>8</v>
      </c>
      <c r="C59" s="12" t="s">
        <v>412</v>
      </c>
      <c r="D59" s="14">
        <v>2922.9</v>
      </c>
      <c r="E59" s="14">
        <v>3007.1</v>
      </c>
      <c r="F59" s="13">
        <v>243</v>
      </c>
      <c r="G59" s="15">
        <f t="shared" si="2"/>
        <v>120283.95061728395</v>
      </c>
      <c r="H59" s="13">
        <v>16894</v>
      </c>
      <c r="I59" s="16">
        <f t="shared" si="3"/>
        <v>7.1199213103636758</v>
      </c>
      <c r="J59" s="12">
        <v>6</v>
      </c>
      <c r="K59" s="12">
        <v>30</v>
      </c>
    </row>
    <row r="60" spans="1:11" x14ac:dyDescent="0.15">
      <c r="A60" s="12">
        <v>55</v>
      </c>
      <c r="B60" s="12">
        <v>6</v>
      </c>
      <c r="C60" s="12" t="s">
        <v>413</v>
      </c>
      <c r="D60" s="13">
        <v>2917.3</v>
      </c>
      <c r="E60" s="13">
        <v>2735.1</v>
      </c>
      <c r="F60" s="13">
        <v>439</v>
      </c>
      <c r="G60" s="15">
        <f t="shared" si="2"/>
        <v>66453.302961275622</v>
      </c>
      <c r="H60" s="13">
        <v>9333</v>
      </c>
      <c r="I60" s="16">
        <f t="shared" si="3"/>
        <v>7.1202510405309782</v>
      </c>
      <c r="J60" s="12">
        <v>8</v>
      </c>
      <c r="K60" s="12">
        <v>65</v>
      </c>
    </row>
    <row r="61" spans="1:11" x14ac:dyDescent="0.15">
      <c r="A61" s="12">
        <v>56</v>
      </c>
      <c r="B61" s="12">
        <v>6</v>
      </c>
      <c r="C61" s="12" t="s">
        <v>414</v>
      </c>
      <c r="D61" s="14">
        <v>2784.7</v>
      </c>
      <c r="E61" s="14">
        <v>2590.6</v>
      </c>
      <c r="F61" s="13">
        <v>219</v>
      </c>
      <c r="G61" s="15">
        <f t="shared" si="2"/>
        <v>127155.25114155251</v>
      </c>
      <c r="H61" s="13">
        <v>17859</v>
      </c>
      <c r="I61" s="16">
        <f t="shared" si="3"/>
        <v>7.1199535887537104</v>
      </c>
      <c r="J61" s="12">
        <v>3</v>
      </c>
      <c r="K61" s="12">
        <v>25</v>
      </c>
    </row>
    <row r="62" spans="1:11" x14ac:dyDescent="0.15">
      <c r="A62" s="12">
        <v>57</v>
      </c>
      <c r="B62" s="12">
        <v>15</v>
      </c>
      <c r="C62" s="12" t="s">
        <v>415</v>
      </c>
      <c r="D62" s="14">
        <v>2556.9</v>
      </c>
      <c r="E62" s="14">
        <v>2390.9</v>
      </c>
      <c r="F62" s="13">
        <v>295</v>
      </c>
      <c r="G62" s="15">
        <f t="shared" si="2"/>
        <v>86674.576271186437</v>
      </c>
      <c r="H62" s="13">
        <v>12173</v>
      </c>
      <c r="I62" s="16">
        <f t="shared" si="3"/>
        <v>7.1202313539132867</v>
      </c>
      <c r="J62" s="12">
        <v>9</v>
      </c>
      <c r="K62" s="12">
        <v>51</v>
      </c>
    </row>
    <row r="63" spans="1:11" x14ac:dyDescent="0.15">
      <c r="A63" s="12">
        <v>58</v>
      </c>
      <c r="B63" s="12">
        <v>7</v>
      </c>
      <c r="C63" s="12" t="s">
        <v>416</v>
      </c>
      <c r="D63" s="14">
        <v>2521.6</v>
      </c>
      <c r="E63" s="14">
        <v>2215.8000000000002</v>
      </c>
      <c r="F63" s="13">
        <v>490</v>
      </c>
      <c r="G63" s="15">
        <f t="shared" si="2"/>
        <v>51461.224489795917</v>
      </c>
      <c r="H63" s="13">
        <v>7228</v>
      </c>
      <c r="I63" s="16">
        <f t="shared" si="3"/>
        <v>7.1197045503314769</v>
      </c>
      <c r="J63" s="12">
        <v>14</v>
      </c>
      <c r="K63" s="12">
        <v>75</v>
      </c>
    </row>
    <row r="64" spans="1:11" x14ac:dyDescent="0.15">
      <c r="A64" s="12">
        <v>59</v>
      </c>
      <c r="B64" s="12">
        <v>8</v>
      </c>
      <c r="C64" s="12" t="s">
        <v>402</v>
      </c>
      <c r="D64" s="14">
        <v>2457.3000000000002</v>
      </c>
      <c r="E64" s="14">
        <v>2291.5</v>
      </c>
      <c r="F64" s="13">
        <v>526</v>
      </c>
      <c r="G64" s="15">
        <f t="shared" si="2"/>
        <v>46716.730038022812</v>
      </c>
      <c r="H64" s="13">
        <v>6561</v>
      </c>
      <c r="I64" s="16">
        <f t="shared" si="3"/>
        <v>7.1203673278498414</v>
      </c>
      <c r="J64" s="12">
        <v>15</v>
      </c>
      <c r="K64" s="12">
        <v>76</v>
      </c>
    </row>
    <row r="65" spans="1:11" x14ac:dyDescent="0.15">
      <c r="A65" s="12">
        <v>60</v>
      </c>
      <c r="B65" s="12">
        <v>16</v>
      </c>
      <c r="C65" s="12" t="s">
        <v>417</v>
      </c>
      <c r="D65" s="14">
        <v>2386.4</v>
      </c>
      <c r="E65" s="14">
        <v>2156.6999999999998</v>
      </c>
      <c r="F65" s="13">
        <v>381</v>
      </c>
      <c r="G65" s="15">
        <f t="shared" si="2"/>
        <v>62635.170603674545</v>
      </c>
      <c r="H65" s="13">
        <v>8797</v>
      </c>
      <c r="I65" s="16">
        <f t="shared" si="3"/>
        <v>7.120060316434528</v>
      </c>
      <c r="J65" s="12">
        <v>13</v>
      </c>
      <c r="K65" s="12">
        <v>66</v>
      </c>
    </row>
    <row r="66" spans="1:11" x14ac:dyDescent="0.15">
      <c r="A66" s="12">
        <v>61</v>
      </c>
      <c r="B66" s="12">
        <v>9</v>
      </c>
      <c r="C66" s="12" t="s">
        <v>418</v>
      </c>
      <c r="D66" s="14">
        <v>2313</v>
      </c>
      <c r="E66" s="14">
        <v>2115.9</v>
      </c>
      <c r="F66" s="13">
        <v>326</v>
      </c>
      <c r="G66" s="15">
        <f t="shared" si="2"/>
        <v>70950.920245398767</v>
      </c>
      <c r="H66" s="13">
        <v>9965</v>
      </c>
      <c r="I66" s="16">
        <f t="shared" si="3"/>
        <v>7.120012066773584</v>
      </c>
      <c r="J66" s="12">
        <v>11</v>
      </c>
      <c r="K66" s="12">
        <v>62</v>
      </c>
    </row>
    <row r="67" spans="1:11" x14ac:dyDescent="0.15">
      <c r="A67" s="12">
        <v>62</v>
      </c>
      <c r="B67" s="12">
        <v>10</v>
      </c>
      <c r="C67" s="12" t="s">
        <v>419</v>
      </c>
      <c r="D67" s="14">
        <v>2307.5</v>
      </c>
      <c r="E67" s="14">
        <v>2113.4</v>
      </c>
      <c r="F67" s="13">
        <v>434</v>
      </c>
      <c r="G67" s="15">
        <f t="shared" si="2"/>
        <v>53168.202764976959</v>
      </c>
      <c r="H67" s="13">
        <v>7467</v>
      </c>
      <c r="I67" s="16">
        <f t="shared" si="3"/>
        <v>7.1204235656859458</v>
      </c>
      <c r="J67" s="12">
        <v>13</v>
      </c>
      <c r="K67" s="12">
        <v>74</v>
      </c>
    </row>
    <row r="68" spans="1:11" x14ac:dyDescent="0.15">
      <c r="A68" s="12">
        <v>63</v>
      </c>
      <c r="B68" s="12">
        <v>9</v>
      </c>
      <c r="C68" s="12" t="s">
        <v>420</v>
      </c>
      <c r="D68" s="14">
        <v>2262.8000000000002</v>
      </c>
      <c r="E68" s="14">
        <v>2125.1999999999998</v>
      </c>
      <c r="F68" s="13">
        <v>230</v>
      </c>
      <c r="G68" s="15">
        <f t="shared" si="2"/>
        <v>98382.608695652176</v>
      </c>
      <c r="H68" s="13">
        <v>13818</v>
      </c>
      <c r="I68" s="16">
        <f t="shared" si="3"/>
        <v>7.1198877330765793</v>
      </c>
      <c r="J68" s="12">
        <v>9</v>
      </c>
      <c r="K68" s="12">
        <v>43</v>
      </c>
    </row>
    <row r="69" spans="1:11" x14ac:dyDescent="0.15">
      <c r="A69" s="12">
        <v>64</v>
      </c>
      <c r="B69" s="12">
        <v>10</v>
      </c>
      <c r="C69" s="12" t="s">
        <v>421</v>
      </c>
      <c r="D69" s="14">
        <v>2226.1999999999998</v>
      </c>
      <c r="E69" s="14">
        <v>2100.8000000000002</v>
      </c>
      <c r="F69" s="13">
        <v>117</v>
      </c>
      <c r="G69" s="15">
        <f t="shared" si="2"/>
        <v>190273.50427350428</v>
      </c>
      <c r="H69" s="13">
        <v>26724</v>
      </c>
      <c r="I69" s="16">
        <f t="shared" si="3"/>
        <v>7.1199485209363971</v>
      </c>
      <c r="J69" s="12">
        <v>1</v>
      </c>
      <c r="K69" s="12">
        <v>7</v>
      </c>
    </row>
    <row r="70" spans="1:11" x14ac:dyDescent="0.15">
      <c r="A70" s="12">
        <v>65</v>
      </c>
      <c r="B70" s="12">
        <v>11</v>
      </c>
      <c r="C70" s="12" t="s">
        <v>422</v>
      </c>
      <c r="D70" s="14">
        <v>2181.1999999999998</v>
      </c>
      <c r="E70" s="14">
        <v>1964.4</v>
      </c>
      <c r="F70" s="13">
        <v>253</v>
      </c>
      <c r="G70" s="15">
        <f t="shared" si="2"/>
        <v>86213.438735177857</v>
      </c>
      <c r="H70" s="13">
        <v>12109</v>
      </c>
      <c r="I70" s="16">
        <f t="shared" si="3"/>
        <v>7.1197818758921345</v>
      </c>
      <c r="J70" s="12">
        <v>11</v>
      </c>
      <c r="K70" s="12">
        <v>52</v>
      </c>
    </row>
    <row r="71" spans="1:11" x14ac:dyDescent="0.15">
      <c r="A71" s="12">
        <v>66</v>
      </c>
      <c r="B71" s="12">
        <v>7</v>
      </c>
      <c r="C71" s="12" t="s">
        <v>423</v>
      </c>
      <c r="D71" s="13">
        <v>2173.1</v>
      </c>
      <c r="E71" s="13">
        <v>2034.9</v>
      </c>
      <c r="F71" s="13">
        <v>356</v>
      </c>
      <c r="G71" s="15">
        <f t="shared" ref="G71:G82" si="4">D71/F71*10000</f>
        <v>61042.134831460666</v>
      </c>
      <c r="H71" s="13">
        <v>8573</v>
      </c>
      <c r="I71" s="16">
        <f t="shared" ref="I71:I82" si="5">G71/H71</f>
        <v>7.1202770128847153</v>
      </c>
      <c r="J71" s="12">
        <v>9</v>
      </c>
      <c r="K71" s="12">
        <v>67</v>
      </c>
    </row>
    <row r="72" spans="1:11" x14ac:dyDescent="0.15">
      <c r="A72" s="12">
        <v>67</v>
      </c>
      <c r="B72" s="12">
        <v>9</v>
      </c>
      <c r="C72" s="12" t="s">
        <v>424</v>
      </c>
      <c r="D72" s="14">
        <v>2090.3000000000002</v>
      </c>
      <c r="E72" s="14">
        <v>2270</v>
      </c>
      <c r="F72" s="13">
        <v>263</v>
      </c>
      <c r="G72" s="15">
        <f t="shared" si="4"/>
        <v>79479.087452471489</v>
      </c>
      <c r="H72" s="13">
        <v>11163</v>
      </c>
      <c r="I72" s="16">
        <f t="shared" si="5"/>
        <v>7.1198680867572772</v>
      </c>
      <c r="J72" s="12">
        <v>9</v>
      </c>
      <c r="K72" s="12">
        <v>55</v>
      </c>
    </row>
    <row r="73" spans="1:11" x14ac:dyDescent="0.15">
      <c r="A73" s="12">
        <v>68</v>
      </c>
      <c r="B73" s="12">
        <v>11</v>
      </c>
      <c r="C73" s="12" t="s">
        <v>425</v>
      </c>
      <c r="D73" s="14">
        <v>2053.5</v>
      </c>
      <c r="E73" s="14">
        <v>1951.9</v>
      </c>
      <c r="F73" s="13">
        <v>249</v>
      </c>
      <c r="G73" s="15">
        <f t="shared" si="4"/>
        <v>82469.879518072295</v>
      </c>
      <c r="H73" s="13">
        <v>11583</v>
      </c>
      <c r="I73" s="16">
        <f t="shared" si="5"/>
        <v>7.1199067183002933</v>
      </c>
      <c r="J73" s="12">
        <v>8</v>
      </c>
      <c r="K73" s="12">
        <v>54</v>
      </c>
    </row>
    <row r="74" spans="1:11" x14ac:dyDescent="0.15">
      <c r="A74" s="12">
        <v>69</v>
      </c>
      <c r="B74" s="12">
        <v>12</v>
      </c>
      <c r="C74" s="12" t="s">
        <v>426</v>
      </c>
      <c r="D74" s="14">
        <v>1716</v>
      </c>
      <c r="E74" s="14">
        <v>1601.6</v>
      </c>
      <c r="F74" s="13">
        <v>302</v>
      </c>
      <c r="G74" s="15">
        <f t="shared" si="4"/>
        <v>56821.192052980135</v>
      </c>
      <c r="H74" s="13">
        <v>7981</v>
      </c>
      <c r="I74" s="16">
        <f t="shared" si="5"/>
        <v>7.119557956769845</v>
      </c>
      <c r="J74" s="12">
        <v>12</v>
      </c>
      <c r="K74" s="12">
        <v>70</v>
      </c>
    </row>
    <row r="75" spans="1:11" x14ac:dyDescent="0.15">
      <c r="A75" s="12">
        <v>70</v>
      </c>
      <c r="B75" s="12">
        <v>13</v>
      </c>
      <c r="C75" s="12" t="s">
        <v>427</v>
      </c>
      <c r="D75" s="14">
        <v>1405.9</v>
      </c>
      <c r="E75" s="14">
        <v>1365.5</v>
      </c>
      <c r="F75" s="13">
        <v>194</v>
      </c>
      <c r="G75" s="15">
        <f t="shared" si="4"/>
        <v>72469.072164948462</v>
      </c>
      <c r="H75" s="13">
        <v>10178</v>
      </c>
      <c r="I75" s="16">
        <f t="shared" si="5"/>
        <v>7.120168222140741</v>
      </c>
      <c r="J75" s="12">
        <v>10</v>
      </c>
      <c r="K75" s="12">
        <v>60</v>
      </c>
    </row>
    <row r="76" spans="1:11" x14ac:dyDescent="0.15">
      <c r="A76" s="12">
        <v>71</v>
      </c>
      <c r="B76" s="12">
        <v>8</v>
      </c>
      <c r="C76" s="12" t="s">
        <v>479</v>
      </c>
      <c r="D76" s="13">
        <v>1384.3</v>
      </c>
      <c r="E76" s="13">
        <v>1282.3</v>
      </c>
      <c r="F76" s="13">
        <v>115</v>
      </c>
      <c r="G76" s="15">
        <f t="shared" si="4"/>
        <v>120373.91304347827</v>
      </c>
      <c r="H76" s="13">
        <v>16906</v>
      </c>
      <c r="I76" s="16">
        <f t="shared" si="5"/>
        <v>7.120188870429331</v>
      </c>
      <c r="J76" s="12">
        <v>1</v>
      </c>
      <c r="K76" s="12">
        <v>29</v>
      </c>
    </row>
    <row r="77" spans="1:11" x14ac:dyDescent="0.15">
      <c r="A77" s="12">
        <v>72</v>
      </c>
      <c r="B77" s="12">
        <v>14</v>
      </c>
      <c r="C77" s="12" t="s">
        <v>480</v>
      </c>
      <c r="D77" s="14">
        <v>1325.5</v>
      </c>
      <c r="E77" s="14">
        <v>1229.8</v>
      </c>
      <c r="F77" s="13">
        <v>130</v>
      </c>
      <c r="G77" s="15">
        <f t="shared" si="4"/>
        <v>101961.53846153847</v>
      </c>
      <c r="H77" s="13">
        <v>14320</v>
      </c>
      <c r="I77" s="16">
        <f t="shared" si="5"/>
        <v>7.1202191663085523</v>
      </c>
      <c r="J77" s="12">
        <v>4</v>
      </c>
      <c r="K77" s="12">
        <v>38</v>
      </c>
    </row>
    <row r="78" spans="1:11" x14ac:dyDescent="0.15">
      <c r="A78" s="12">
        <v>73</v>
      </c>
      <c r="B78" s="12">
        <v>9</v>
      </c>
      <c r="C78" s="12" t="s">
        <v>481</v>
      </c>
      <c r="D78" s="13">
        <v>1211.4000000000001</v>
      </c>
      <c r="E78" s="13">
        <v>1151.7</v>
      </c>
      <c r="F78" s="13">
        <v>180</v>
      </c>
      <c r="G78" s="15">
        <f t="shared" si="4"/>
        <v>67300</v>
      </c>
      <c r="H78" s="13">
        <v>9452</v>
      </c>
      <c r="I78" s="16">
        <f t="shared" si="5"/>
        <v>7.120186203977994</v>
      </c>
      <c r="J78" s="12">
        <v>7</v>
      </c>
      <c r="K78" s="12">
        <v>64</v>
      </c>
    </row>
    <row r="79" spans="1:11" x14ac:dyDescent="0.15">
      <c r="A79" s="12">
        <v>74</v>
      </c>
      <c r="B79" s="12">
        <v>10</v>
      </c>
      <c r="C79" s="12" t="s">
        <v>482</v>
      </c>
      <c r="D79" s="13">
        <v>1179.3</v>
      </c>
      <c r="E79" s="13">
        <v>1201.0999999999999</v>
      </c>
      <c r="F79" s="13">
        <v>162</v>
      </c>
      <c r="G79" s="15">
        <f t="shared" si="4"/>
        <v>72796.296296296292</v>
      </c>
      <c r="H79" s="13">
        <v>10224</v>
      </c>
      <c r="I79" s="16">
        <f t="shared" si="5"/>
        <v>7.120138526633049</v>
      </c>
      <c r="J79" s="12">
        <v>6</v>
      </c>
      <c r="K79" s="12">
        <v>59</v>
      </c>
    </row>
    <row r="80" spans="1:11" x14ac:dyDescent="0.15">
      <c r="A80" s="12">
        <v>75</v>
      </c>
      <c r="B80" s="12">
        <v>15</v>
      </c>
      <c r="C80" s="12" t="s">
        <v>483</v>
      </c>
      <c r="D80" s="14">
        <v>1177.8</v>
      </c>
      <c r="E80" s="14">
        <v>1112.2</v>
      </c>
      <c r="F80" s="13">
        <v>132</v>
      </c>
      <c r="G80" s="15">
        <f t="shared" si="4"/>
        <v>89227.272727272721</v>
      </c>
      <c r="H80" s="13">
        <v>12532</v>
      </c>
      <c r="I80" s="16">
        <f t="shared" si="5"/>
        <v>7.1199547340626177</v>
      </c>
      <c r="J80" s="12">
        <v>6</v>
      </c>
      <c r="K80" s="12">
        <v>47</v>
      </c>
    </row>
    <row r="81" spans="1:11" x14ac:dyDescent="0.15">
      <c r="A81" s="12">
        <v>76</v>
      </c>
      <c r="B81" s="12">
        <v>11</v>
      </c>
      <c r="C81" s="12" t="s">
        <v>484</v>
      </c>
      <c r="D81" s="13">
        <v>1142.5</v>
      </c>
      <c r="E81" s="13">
        <v>1261.9000000000001</v>
      </c>
      <c r="F81" s="13">
        <v>120</v>
      </c>
      <c r="G81" s="15">
        <f t="shared" si="4"/>
        <v>95208.333333333343</v>
      </c>
      <c r="H81" s="13">
        <v>13372</v>
      </c>
      <c r="I81" s="16">
        <f t="shared" si="5"/>
        <v>7.11997706650713</v>
      </c>
      <c r="J81" s="12">
        <v>3</v>
      </c>
      <c r="K81" s="12">
        <v>46</v>
      </c>
    </row>
    <row r="82" spans="1:11" x14ac:dyDescent="0.15">
      <c r="A82" s="12">
        <v>77</v>
      </c>
      <c r="B82" s="12">
        <v>16</v>
      </c>
      <c r="C82" s="12" t="s">
        <v>485</v>
      </c>
      <c r="D82" s="14">
        <v>1134</v>
      </c>
      <c r="E82" s="14">
        <v>1046.3</v>
      </c>
      <c r="F82" s="13">
        <v>132</v>
      </c>
      <c r="G82" s="15">
        <f t="shared" si="4"/>
        <v>85909.090909090912</v>
      </c>
      <c r="H82" s="13">
        <v>12066</v>
      </c>
      <c r="I82" s="16">
        <f t="shared" si="5"/>
        <v>7.1199312870123412</v>
      </c>
      <c r="J82" s="12">
        <v>7</v>
      </c>
      <c r="K82" s="12">
        <v>53</v>
      </c>
    </row>
    <row r="83" spans="1:11" x14ac:dyDescent="0.15">
      <c r="A83" s="13"/>
      <c r="B83" s="13"/>
      <c r="C83" s="13"/>
      <c r="D83" s="13"/>
      <c r="E83" s="13"/>
      <c r="F83" s="13"/>
      <c r="G83" s="15"/>
      <c r="H83" s="13"/>
      <c r="I83" s="13"/>
      <c r="J83" s="13"/>
      <c r="K83" s="13"/>
    </row>
    <row r="84" spans="1:11" x14ac:dyDescent="0.15">
      <c r="A84" s="13"/>
      <c r="B84" s="13"/>
      <c r="C84" s="36" t="s">
        <v>486</v>
      </c>
      <c r="D84" s="20">
        <f>SUM(D5:D83)</f>
        <v>522503</v>
      </c>
      <c r="E84" s="20">
        <f t="shared" ref="E84:F84" si="6">SUM(E5:E83)</f>
        <v>465704.79999999993</v>
      </c>
      <c r="F84" s="20">
        <f t="shared" si="6"/>
        <v>42585</v>
      </c>
      <c r="G84" s="20">
        <f t="shared" ref="G84" si="7">D84/F84*10000</f>
        <v>122696.48937419278</v>
      </c>
      <c r="H84" s="20">
        <f>G84/7.12</f>
        <v>17232.653001993367</v>
      </c>
      <c r="I84" s="13"/>
      <c r="J84" s="13"/>
      <c r="K84" s="13"/>
    </row>
    <row r="85" spans="1:11" x14ac:dyDescent="0.15">
      <c r="A85" s="13"/>
      <c r="B85" s="13"/>
      <c r="C85" s="29" t="s">
        <v>487</v>
      </c>
      <c r="D85" s="27">
        <f>D84/D3*100</f>
        <v>38.730205087303681</v>
      </c>
      <c r="E85" s="27">
        <f t="shared" ref="E85:F85" si="8">E84/E3*100</f>
        <v>37.256664170114547</v>
      </c>
      <c r="F85" s="27">
        <f t="shared" si="8"/>
        <v>30.209197897380236</v>
      </c>
      <c r="G85" s="13"/>
      <c r="H85" s="13"/>
      <c r="I85" s="13"/>
      <c r="J85" s="13"/>
      <c r="K85" s="13"/>
    </row>
    <row r="86" spans="1:11" x14ac:dyDescent="0.15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3"/>
  <sheetViews>
    <sheetView workbookViewId="0">
      <selection activeCell="C6" sqref="C6:C89"/>
    </sheetView>
  </sheetViews>
  <sheetFormatPr defaultRowHeight="13.5" x14ac:dyDescent="0.15"/>
  <cols>
    <col min="1" max="1" width="10" customWidth="1"/>
    <col min="3" max="4" width="10.25" customWidth="1"/>
    <col min="5" max="5" width="10.5" customWidth="1"/>
    <col min="8" max="8" width="9.5" bestFit="1" customWidth="1"/>
    <col min="11" max="11" width="11.875" customWidth="1"/>
  </cols>
  <sheetData>
    <row r="2" spans="1:11" ht="13.5" customHeight="1" x14ac:dyDescent="0.15">
      <c r="A2" s="30" t="s">
        <v>341</v>
      </c>
      <c r="B2" s="38" t="s">
        <v>0</v>
      </c>
      <c r="C2" s="1" t="s">
        <v>369</v>
      </c>
      <c r="D2" s="1" t="s">
        <v>1</v>
      </c>
      <c r="E2" s="1" t="s">
        <v>140</v>
      </c>
      <c r="F2" s="1" t="s">
        <v>17</v>
      </c>
      <c r="G2" s="1" t="s">
        <v>141</v>
      </c>
      <c r="H2" s="1" t="s">
        <v>18</v>
      </c>
      <c r="I2" s="1" t="s">
        <v>434</v>
      </c>
      <c r="J2" s="1" t="s">
        <v>435</v>
      </c>
      <c r="K2" s="2" t="s">
        <v>493</v>
      </c>
    </row>
    <row r="3" spans="1:11" x14ac:dyDescent="0.15">
      <c r="A3" s="30" t="s">
        <v>338</v>
      </c>
      <c r="B3" s="38"/>
      <c r="C3" s="1" t="s">
        <v>348</v>
      </c>
      <c r="D3" s="1" t="s">
        <v>142</v>
      </c>
      <c r="E3" s="1" t="s">
        <v>142</v>
      </c>
      <c r="F3" s="1" t="s">
        <v>148</v>
      </c>
      <c r="G3" s="1" t="s">
        <v>19</v>
      </c>
      <c r="H3" s="1" t="s">
        <v>30</v>
      </c>
      <c r="I3" s="21" t="s">
        <v>271</v>
      </c>
      <c r="J3" s="1" t="s">
        <v>491</v>
      </c>
      <c r="K3" s="1" t="s">
        <v>492</v>
      </c>
    </row>
    <row r="4" spans="1:11" x14ac:dyDescent="0.15">
      <c r="A4" s="13"/>
      <c r="B4" s="13"/>
      <c r="C4" s="1" t="s">
        <v>149</v>
      </c>
      <c r="D4" s="1">
        <v>1349084</v>
      </c>
      <c r="E4" s="1">
        <v>1249990.6000000001</v>
      </c>
      <c r="F4" s="1">
        <v>140967</v>
      </c>
      <c r="G4" s="25">
        <f>D4/F4*10000</f>
        <v>95702.114679322112</v>
      </c>
      <c r="H4" s="25">
        <f>G4/7.12</f>
        <v>13441.308241477824</v>
      </c>
      <c r="I4" s="13"/>
      <c r="J4" s="13"/>
      <c r="K4" s="13"/>
    </row>
    <row r="5" spans="1:11" x14ac:dyDescent="0.1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</row>
    <row r="6" spans="1:11" x14ac:dyDescent="0.15">
      <c r="A6" s="12">
        <v>1</v>
      </c>
      <c r="B6" s="12">
        <v>1</v>
      </c>
      <c r="C6" s="12" t="s">
        <v>187</v>
      </c>
      <c r="D6" s="14">
        <v>36801.9</v>
      </c>
      <c r="E6" s="14">
        <v>34606.400000000001</v>
      </c>
      <c r="F6" s="13">
        <v>1779</v>
      </c>
      <c r="G6" s="15">
        <f t="shared" ref="G6:G37" si="0">D6/F6*10000</f>
        <v>206868.46543001686</v>
      </c>
      <c r="H6" s="13">
        <v>28055</v>
      </c>
      <c r="I6" s="16">
        <f t="shared" ref="I6:I37" si="1">G6/H6</f>
        <v>7.3736754742476158</v>
      </c>
      <c r="J6" s="12">
        <v>1</v>
      </c>
      <c r="K6" s="13"/>
    </row>
    <row r="7" spans="1:11" x14ac:dyDescent="0.15">
      <c r="A7" s="12">
        <v>2</v>
      </c>
      <c r="B7" s="12">
        <v>2</v>
      </c>
      <c r="C7" s="12" t="s">
        <v>188</v>
      </c>
      <c r="D7" s="14">
        <v>31032.5</v>
      </c>
      <c r="E7" s="14">
        <v>30355.7</v>
      </c>
      <c r="F7" s="13">
        <v>1883</v>
      </c>
      <c r="G7" s="15">
        <f t="shared" si="0"/>
        <v>164803.50504514074</v>
      </c>
      <c r="H7" s="13">
        <v>23147</v>
      </c>
      <c r="I7" s="16">
        <f t="shared" si="1"/>
        <v>7.1198645632324169</v>
      </c>
      <c r="J7" s="12">
        <v>3</v>
      </c>
      <c r="K7" s="13"/>
    </row>
    <row r="8" spans="1:11" x14ac:dyDescent="0.15">
      <c r="A8" s="12">
        <v>3</v>
      </c>
      <c r="B8" s="12">
        <v>1</v>
      </c>
      <c r="C8" s="12" t="s">
        <v>143</v>
      </c>
      <c r="D8" s="13">
        <v>21106.2</v>
      </c>
      <c r="E8" s="14">
        <v>20011.7</v>
      </c>
      <c r="F8" s="13">
        <v>1377</v>
      </c>
      <c r="G8" s="15">
        <f t="shared" si="0"/>
        <v>153276.68845315906</v>
      </c>
      <c r="H8" s="2">
        <v>21528</v>
      </c>
      <c r="I8" s="16">
        <f t="shared" si="1"/>
        <v>7.1198759036212866</v>
      </c>
      <c r="J8" s="12">
        <v>2</v>
      </c>
      <c r="K8" s="12">
        <v>1</v>
      </c>
    </row>
    <row r="9" spans="1:11" x14ac:dyDescent="0.15">
      <c r="A9" s="12">
        <v>4</v>
      </c>
      <c r="B9" s="12">
        <v>1</v>
      </c>
      <c r="C9" s="12" t="s">
        <v>8</v>
      </c>
      <c r="D9" s="14">
        <v>15268.8</v>
      </c>
      <c r="E9" s="14">
        <v>14332</v>
      </c>
      <c r="F9" s="13">
        <v>1051</v>
      </c>
      <c r="G9" s="15">
        <f t="shared" si="0"/>
        <v>145278.782112274</v>
      </c>
      <c r="H9" s="2">
        <v>20404</v>
      </c>
      <c r="I9" s="16">
        <f t="shared" si="1"/>
        <v>7.120112826518036</v>
      </c>
      <c r="J9" s="12">
        <v>1</v>
      </c>
      <c r="K9" s="12">
        <v>3</v>
      </c>
    </row>
    <row r="10" spans="1:11" x14ac:dyDescent="0.15">
      <c r="A10" s="12">
        <v>5</v>
      </c>
      <c r="B10" s="12">
        <v>1</v>
      </c>
      <c r="C10" s="12" t="s">
        <v>21</v>
      </c>
      <c r="D10" s="14">
        <v>14532.1</v>
      </c>
      <c r="E10" s="14">
        <v>13617.8</v>
      </c>
      <c r="F10" s="13">
        <v>1301</v>
      </c>
      <c r="G10" s="15">
        <f t="shared" si="0"/>
        <v>111699.46195234435</v>
      </c>
      <c r="H10" s="2">
        <v>15688</v>
      </c>
      <c r="I10" s="16">
        <f t="shared" si="1"/>
        <v>7.1200574931377076</v>
      </c>
      <c r="J10" s="12">
        <v>1</v>
      </c>
      <c r="K10" s="12">
        <v>6</v>
      </c>
    </row>
    <row r="11" spans="1:11" x14ac:dyDescent="0.15">
      <c r="A11" s="12">
        <v>6</v>
      </c>
      <c r="B11" s="12">
        <v>3</v>
      </c>
      <c r="C11" s="12" t="s">
        <v>189</v>
      </c>
      <c r="D11" s="14">
        <v>13361.9</v>
      </c>
      <c r="E11" s="14">
        <v>11438.1</v>
      </c>
      <c r="F11" s="13">
        <v>962</v>
      </c>
      <c r="G11" s="15">
        <f t="shared" si="0"/>
        <v>138897.08939708938</v>
      </c>
      <c r="H11" s="13">
        <v>19508</v>
      </c>
      <c r="I11" s="16">
        <f t="shared" si="1"/>
        <v>7.1200066330269314</v>
      </c>
      <c r="J11" s="12">
        <v>4</v>
      </c>
      <c r="K11" s="13"/>
    </row>
    <row r="12" spans="1:11" x14ac:dyDescent="0.15">
      <c r="A12" s="12">
        <v>7</v>
      </c>
      <c r="B12" s="12">
        <v>4</v>
      </c>
      <c r="C12" s="12" t="s">
        <v>190</v>
      </c>
      <c r="D12" s="14">
        <v>12282.2</v>
      </c>
      <c r="E12" s="14">
        <v>11438.1</v>
      </c>
      <c r="F12" s="13">
        <v>1049</v>
      </c>
      <c r="G12" s="15">
        <f t="shared" si="0"/>
        <v>117084.84270734033</v>
      </c>
      <c r="H12" s="13">
        <v>16445</v>
      </c>
      <c r="I12" s="16">
        <f t="shared" si="1"/>
        <v>7.1197836854569978</v>
      </c>
      <c r="J12" s="12">
        <v>5</v>
      </c>
      <c r="K12" s="13"/>
    </row>
    <row r="13" spans="1:11" x14ac:dyDescent="0.15">
      <c r="A13" s="12">
        <v>8</v>
      </c>
      <c r="B13" s="12">
        <v>2</v>
      </c>
      <c r="C13" s="12" t="s">
        <v>20</v>
      </c>
      <c r="D13" s="13">
        <v>6191.1</v>
      </c>
      <c r="E13" s="14">
        <v>5756.4</v>
      </c>
      <c r="F13" s="13">
        <v>392</v>
      </c>
      <c r="G13" s="15">
        <f t="shared" si="0"/>
        <v>157936.22448979592</v>
      </c>
      <c r="H13" s="2">
        <v>22182</v>
      </c>
      <c r="I13" s="16">
        <f t="shared" si="1"/>
        <v>7.120017333414296</v>
      </c>
      <c r="J13" s="12">
        <v>1</v>
      </c>
      <c r="K13" s="12">
        <v>2</v>
      </c>
    </row>
    <row r="14" spans="1:11" x14ac:dyDescent="0.15">
      <c r="A14" s="12">
        <v>9</v>
      </c>
      <c r="B14" s="12">
        <v>5</v>
      </c>
      <c r="C14" s="12" t="s">
        <v>191</v>
      </c>
      <c r="D14" s="14">
        <v>6136.4</v>
      </c>
      <c r="E14" s="14">
        <v>5639.7</v>
      </c>
      <c r="F14" s="13">
        <v>607</v>
      </c>
      <c r="G14" s="15">
        <f t="shared" si="0"/>
        <v>101093.90444810543</v>
      </c>
      <c r="H14" s="13">
        <v>14199</v>
      </c>
      <c r="I14" s="16">
        <f t="shared" si="1"/>
        <v>7.119790439334138</v>
      </c>
      <c r="J14" s="12">
        <v>6</v>
      </c>
      <c r="K14" s="13"/>
    </row>
    <row r="15" spans="1:11" x14ac:dyDescent="0.15">
      <c r="A15" s="12">
        <v>10</v>
      </c>
      <c r="B15" s="12">
        <v>3</v>
      </c>
      <c r="C15" s="12" t="s">
        <v>151</v>
      </c>
      <c r="D15" s="13">
        <v>6102.4</v>
      </c>
      <c r="E15" s="13">
        <v>5842.9</v>
      </c>
      <c r="F15" s="13">
        <v>528</v>
      </c>
      <c r="G15" s="15">
        <f t="shared" si="0"/>
        <v>115575.75757575757</v>
      </c>
      <c r="H15" s="2">
        <v>16233</v>
      </c>
      <c r="I15" s="16">
        <f t="shared" si="1"/>
        <v>7.1198027213551143</v>
      </c>
      <c r="J15" s="12">
        <v>4</v>
      </c>
      <c r="K15" s="12">
        <v>5</v>
      </c>
    </row>
    <row r="16" spans="1:11" x14ac:dyDescent="0.15">
      <c r="A16" s="12">
        <v>11</v>
      </c>
      <c r="B16" s="12">
        <v>1</v>
      </c>
      <c r="C16" s="12" t="s">
        <v>174</v>
      </c>
      <c r="D16" s="14">
        <v>5995.4</v>
      </c>
      <c r="E16" s="14">
        <v>5469.1</v>
      </c>
      <c r="F16" s="12">
        <v>894</v>
      </c>
      <c r="G16" s="15">
        <f t="shared" si="0"/>
        <v>67062.639821029079</v>
      </c>
      <c r="H16" s="13">
        <v>9419</v>
      </c>
      <c r="I16" s="16">
        <f t="shared" si="1"/>
        <v>7.1199320332337912</v>
      </c>
      <c r="J16" s="12">
        <v>4</v>
      </c>
      <c r="K16" s="13"/>
    </row>
    <row r="17" spans="1:11" x14ac:dyDescent="0.15">
      <c r="A17" s="12">
        <v>12</v>
      </c>
      <c r="B17" s="12">
        <v>2</v>
      </c>
      <c r="C17" s="12" t="s">
        <v>145</v>
      </c>
      <c r="D17" s="14">
        <v>5818.6</v>
      </c>
      <c r="E17" s="14">
        <v>5481.6</v>
      </c>
      <c r="F17" s="13">
        <v>708</v>
      </c>
      <c r="G17" s="15">
        <f t="shared" si="0"/>
        <v>82183.615819209037</v>
      </c>
      <c r="H17" s="2">
        <v>11543</v>
      </c>
      <c r="I17" s="16">
        <f t="shared" si="1"/>
        <v>7.1197795910256465</v>
      </c>
      <c r="J17" s="12">
        <v>2</v>
      </c>
      <c r="K17" s="12">
        <v>13</v>
      </c>
    </row>
    <row r="18" spans="1:11" x14ac:dyDescent="0.15">
      <c r="A18" s="12">
        <v>13</v>
      </c>
      <c r="B18" s="12">
        <v>2</v>
      </c>
      <c r="C18" s="12" t="s">
        <v>144</v>
      </c>
      <c r="D18" s="14">
        <v>5127.7</v>
      </c>
      <c r="E18" s="14">
        <v>4841.8</v>
      </c>
      <c r="F18" s="13">
        <v>499</v>
      </c>
      <c r="G18" s="15">
        <f t="shared" si="0"/>
        <v>102759.51903807615</v>
      </c>
      <c r="H18" s="2">
        <v>14433</v>
      </c>
      <c r="I18" s="16">
        <f t="shared" si="1"/>
        <v>7.1197615906655685</v>
      </c>
      <c r="J18" s="12">
        <v>3</v>
      </c>
      <c r="K18" s="12">
        <v>8</v>
      </c>
    </row>
    <row r="19" spans="1:11" x14ac:dyDescent="0.15">
      <c r="A19" s="12">
        <v>14</v>
      </c>
      <c r="B19" s="12">
        <v>3</v>
      </c>
      <c r="C19" s="12" t="s">
        <v>165</v>
      </c>
      <c r="D19" s="14">
        <v>4879.1000000000004</v>
      </c>
      <c r="E19" s="14">
        <v>4572.2</v>
      </c>
      <c r="F19" s="13">
        <v>950</v>
      </c>
      <c r="G19" s="15">
        <f t="shared" si="0"/>
        <v>51358.947368421061</v>
      </c>
      <c r="H19" s="2">
        <v>7215</v>
      </c>
      <c r="I19" s="16">
        <f t="shared" si="1"/>
        <v>7.1183572236203823</v>
      </c>
      <c r="J19" s="12">
        <v>12</v>
      </c>
      <c r="K19" s="12">
        <v>34</v>
      </c>
    </row>
    <row r="20" spans="1:11" x14ac:dyDescent="0.15">
      <c r="A20" s="12">
        <v>15</v>
      </c>
      <c r="B20" s="12">
        <v>3</v>
      </c>
      <c r="C20" s="12" t="s">
        <v>22</v>
      </c>
      <c r="D20" s="14">
        <v>4532.7</v>
      </c>
      <c r="E20" s="14">
        <v>4385.7</v>
      </c>
      <c r="F20" s="13">
        <v>519</v>
      </c>
      <c r="G20" s="15">
        <f t="shared" si="0"/>
        <v>87335.260115606929</v>
      </c>
      <c r="H20" s="2">
        <v>12266</v>
      </c>
      <c r="I20" s="16">
        <f t="shared" si="1"/>
        <v>7.1201092544926565</v>
      </c>
      <c r="J20" s="12">
        <v>5</v>
      </c>
      <c r="K20" s="12">
        <v>12</v>
      </c>
    </row>
    <row r="21" spans="1:11" x14ac:dyDescent="0.15">
      <c r="A21" s="12">
        <v>16</v>
      </c>
      <c r="B21" s="12">
        <v>4</v>
      </c>
      <c r="C21" s="12" t="s">
        <v>157</v>
      </c>
      <c r="D21" s="14">
        <v>4491.7</v>
      </c>
      <c r="E21" s="14">
        <v>4190</v>
      </c>
      <c r="F21" s="13">
        <v>650</v>
      </c>
      <c r="G21" s="15">
        <f t="shared" si="0"/>
        <v>69103.076923076922</v>
      </c>
      <c r="H21" s="2">
        <v>9705</v>
      </c>
      <c r="I21" s="16">
        <f t="shared" si="1"/>
        <v>7.1203582610074108</v>
      </c>
      <c r="J21" s="12">
        <v>7</v>
      </c>
      <c r="K21" s="12">
        <v>23</v>
      </c>
    </row>
    <row r="22" spans="1:11" x14ac:dyDescent="0.15">
      <c r="A22" s="12">
        <v>17</v>
      </c>
      <c r="B22" s="12">
        <v>6</v>
      </c>
      <c r="C22" s="12" t="s">
        <v>192</v>
      </c>
      <c r="D22" s="14">
        <v>4479.1000000000004</v>
      </c>
      <c r="E22" s="14">
        <v>4233.2</v>
      </c>
      <c r="F22" s="13">
        <v>249</v>
      </c>
      <c r="G22" s="15">
        <f t="shared" si="0"/>
        <v>179883.53413654622</v>
      </c>
      <c r="H22" s="13">
        <v>25265</v>
      </c>
      <c r="I22" s="16">
        <f t="shared" si="1"/>
        <v>7.1198707356638122</v>
      </c>
      <c r="J22" s="12">
        <v>2</v>
      </c>
      <c r="K22" s="13"/>
    </row>
    <row r="23" spans="1:11" x14ac:dyDescent="0.15">
      <c r="A23" s="12">
        <v>18</v>
      </c>
      <c r="B23" s="12">
        <v>7</v>
      </c>
      <c r="C23" s="12" t="s">
        <v>193</v>
      </c>
      <c r="D23" s="14">
        <v>4210.2</v>
      </c>
      <c r="E23" s="14">
        <v>4022.3</v>
      </c>
      <c r="F23" s="13">
        <v>482</v>
      </c>
      <c r="G23" s="15">
        <f t="shared" si="0"/>
        <v>87348.547717842317</v>
      </c>
      <c r="H23" s="13">
        <v>12268</v>
      </c>
      <c r="I23" s="16">
        <f t="shared" si="1"/>
        <v>7.1200316039975808</v>
      </c>
      <c r="J23" s="12">
        <v>8</v>
      </c>
      <c r="K23" s="13"/>
    </row>
    <row r="24" spans="1:11" x14ac:dyDescent="0.15">
      <c r="A24" s="12">
        <v>19</v>
      </c>
      <c r="B24" s="12">
        <v>8</v>
      </c>
      <c r="C24" s="12" t="s">
        <v>194</v>
      </c>
      <c r="D24" s="14">
        <v>4143.2</v>
      </c>
      <c r="E24" s="14">
        <v>3850.6</v>
      </c>
      <c r="F24" s="13">
        <v>446</v>
      </c>
      <c r="G24" s="15">
        <f t="shared" si="0"/>
        <v>92896.860986547093</v>
      </c>
      <c r="H24" s="13">
        <v>13047</v>
      </c>
      <c r="I24" s="16">
        <f t="shared" si="1"/>
        <v>7.1201702296732652</v>
      </c>
      <c r="J24" s="12">
        <v>7</v>
      </c>
      <c r="K24" s="13"/>
    </row>
    <row r="25" spans="1:11" x14ac:dyDescent="0.15">
      <c r="A25" s="12">
        <v>20</v>
      </c>
      <c r="B25" s="12">
        <v>9</v>
      </c>
      <c r="C25" s="12" t="s">
        <v>195</v>
      </c>
      <c r="D25" s="14">
        <v>4072</v>
      </c>
      <c r="E25" s="14">
        <v>3987.2</v>
      </c>
      <c r="F25" s="13">
        <v>625</v>
      </c>
      <c r="G25" s="15">
        <f t="shared" si="0"/>
        <v>65152</v>
      </c>
      <c r="H25" s="13">
        <v>9151</v>
      </c>
      <c r="I25" s="16">
        <f t="shared" si="1"/>
        <v>7.1196590536553384</v>
      </c>
      <c r="J25" s="12">
        <v>10</v>
      </c>
      <c r="K25" s="13"/>
    </row>
    <row r="26" spans="1:11" x14ac:dyDescent="0.15">
      <c r="A26" s="12">
        <v>21</v>
      </c>
      <c r="B26" s="12">
        <v>5</v>
      </c>
      <c r="C26" s="12" t="s">
        <v>153</v>
      </c>
      <c r="D26" s="14">
        <v>3902.4</v>
      </c>
      <c r="E26" s="14">
        <v>3667.9</v>
      </c>
      <c r="F26" s="13">
        <v>385</v>
      </c>
      <c r="G26" s="15">
        <f t="shared" si="0"/>
        <v>101361.03896103897</v>
      </c>
      <c r="H26" s="2">
        <v>14236</v>
      </c>
      <c r="I26" s="16">
        <f t="shared" si="1"/>
        <v>7.1200505030232488</v>
      </c>
      <c r="J26" s="12">
        <v>4</v>
      </c>
      <c r="K26" s="12">
        <v>9</v>
      </c>
    </row>
    <row r="27" spans="1:11" x14ac:dyDescent="0.15">
      <c r="A27" s="12">
        <v>22</v>
      </c>
      <c r="B27" s="12">
        <v>10</v>
      </c>
      <c r="C27" s="12" t="s">
        <v>196</v>
      </c>
      <c r="D27" s="14">
        <v>3839.9</v>
      </c>
      <c r="E27" s="14">
        <v>3793.6</v>
      </c>
      <c r="F27" s="13">
        <v>708</v>
      </c>
      <c r="G27" s="15">
        <f t="shared" si="0"/>
        <v>54235.875706214683</v>
      </c>
      <c r="H27" s="13">
        <v>7617</v>
      </c>
      <c r="I27" s="16">
        <f t="shared" si="1"/>
        <v>7.120372286492672</v>
      </c>
      <c r="J27" s="12">
        <v>18</v>
      </c>
      <c r="K27" s="13"/>
    </row>
    <row r="28" spans="1:11" x14ac:dyDescent="0.15">
      <c r="A28" s="12">
        <v>23</v>
      </c>
      <c r="B28" s="12">
        <v>4</v>
      </c>
      <c r="C28" s="12" t="s">
        <v>28</v>
      </c>
      <c r="D28" s="26">
        <v>3635.6</v>
      </c>
      <c r="E28" s="14">
        <v>3332.6</v>
      </c>
      <c r="F28" s="13">
        <v>867</v>
      </c>
      <c r="G28" s="15">
        <f t="shared" si="0"/>
        <v>41933.102652825837</v>
      </c>
      <c r="H28" s="2">
        <v>5889</v>
      </c>
      <c r="I28" s="16">
        <f t="shared" si="1"/>
        <v>7.120581194230911</v>
      </c>
      <c r="J28" s="12">
        <v>17</v>
      </c>
      <c r="K28" s="12">
        <v>43</v>
      </c>
    </row>
    <row r="29" spans="1:11" x14ac:dyDescent="0.15">
      <c r="A29" s="12">
        <v>24</v>
      </c>
      <c r="B29" s="12">
        <v>5</v>
      </c>
      <c r="C29" s="12" t="s">
        <v>160</v>
      </c>
      <c r="D29" s="14">
        <v>3569.7</v>
      </c>
      <c r="E29" s="14">
        <v>3347.7</v>
      </c>
      <c r="F29" s="13">
        <v>613</v>
      </c>
      <c r="G29" s="15">
        <f t="shared" si="0"/>
        <v>58233.278955954323</v>
      </c>
      <c r="H29" s="2">
        <v>8179</v>
      </c>
      <c r="I29" s="16">
        <f t="shared" si="1"/>
        <v>7.1198531551478572</v>
      </c>
      <c r="J29" s="12">
        <v>9</v>
      </c>
      <c r="K29" s="12">
        <v>28</v>
      </c>
    </row>
    <row r="30" spans="1:11" x14ac:dyDescent="0.15">
      <c r="A30" s="12">
        <v>25</v>
      </c>
      <c r="B30" s="12">
        <v>4</v>
      </c>
      <c r="C30" s="12" t="s">
        <v>25</v>
      </c>
      <c r="D30" s="14">
        <v>3506</v>
      </c>
      <c r="E30" s="14">
        <v>3151.5</v>
      </c>
      <c r="F30" s="13">
        <v>514</v>
      </c>
      <c r="G30" s="15">
        <f t="shared" si="0"/>
        <v>68210.116731517512</v>
      </c>
      <c r="H30" s="2">
        <v>9580</v>
      </c>
      <c r="I30" s="16">
        <f t="shared" si="1"/>
        <v>7.1200539385717656</v>
      </c>
      <c r="J30" s="12">
        <v>11</v>
      </c>
      <c r="K30" s="12">
        <v>24</v>
      </c>
    </row>
    <row r="31" spans="1:11" x14ac:dyDescent="0.15">
      <c r="A31" s="12">
        <v>26</v>
      </c>
      <c r="B31" s="13"/>
      <c r="C31" s="12" t="s">
        <v>58</v>
      </c>
      <c r="D31" s="14">
        <v>3441.2</v>
      </c>
      <c r="E31" s="14">
        <v>3217.7</v>
      </c>
      <c r="F31" s="13">
        <v>531</v>
      </c>
      <c r="G31" s="15">
        <f t="shared" si="0"/>
        <v>64806.026365348393</v>
      </c>
      <c r="H31" s="2">
        <v>9102</v>
      </c>
      <c r="I31" s="16">
        <f t="shared" si="1"/>
        <v>7.1199765288231589</v>
      </c>
      <c r="J31" s="12">
        <f>-西南!J592</f>
        <v>0</v>
      </c>
      <c r="K31" s="13"/>
    </row>
    <row r="32" spans="1:11" x14ac:dyDescent="0.15">
      <c r="A32" s="12">
        <v>27</v>
      </c>
      <c r="B32" s="12">
        <v>6</v>
      </c>
      <c r="C32" s="12" t="s">
        <v>156</v>
      </c>
      <c r="D32" s="14">
        <v>3441.1</v>
      </c>
      <c r="E32" s="14">
        <v>3238.2</v>
      </c>
      <c r="F32" s="13">
        <v>438</v>
      </c>
      <c r="G32" s="15">
        <f t="shared" si="0"/>
        <v>78563.92694063927</v>
      </c>
      <c r="H32" s="2">
        <v>11034</v>
      </c>
      <c r="I32" s="16">
        <f t="shared" si="1"/>
        <v>7.1201673863185855</v>
      </c>
      <c r="J32" s="12">
        <v>5</v>
      </c>
      <c r="K32" s="12">
        <v>17</v>
      </c>
    </row>
    <row r="33" spans="1:11" x14ac:dyDescent="0.15">
      <c r="A33" s="12">
        <v>28</v>
      </c>
      <c r="B33" s="12">
        <v>7</v>
      </c>
      <c r="C33" s="12" t="s">
        <v>167</v>
      </c>
      <c r="D33" s="14">
        <v>3342.7</v>
      </c>
      <c r="E33" s="14">
        <v>3097.2</v>
      </c>
      <c r="F33" s="13">
        <v>677</v>
      </c>
      <c r="G33" s="15">
        <f t="shared" si="0"/>
        <v>49375.184638109298</v>
      </c>
      <c r="H33" s="2">
        <v>6935</v>
      </c>
      <c r="I33" s="16">
        <f t="shared" si="1"/>
        <v>7.1197093926617585</v>
      </c>
      <c r="J33" s="12">
        <v>15</v>
      </c>
      <c r="K33" s="12">
        <v>37</v>
      </c>
    </row>
    <row r="34" spans="1:11" x14ac:dyDescent="0.15">
      <c r="A34" s="12">
        <v>29</v>
      </c>
      <c r="B34" s="12">
        <v>6</v>
      </c>
      <c r="C34" s="12" t="s">
        <v>12</v>
      </c>
      <c r="D34" s="14">
        <v>3327.8</v>
      </c>
      <c r="E34" s="14">
        <v>3110.6</v>
      </c>
      <c r="F34" s="13">
        <v>460</v>
      </c>
      <c r="G34" s="15">
        <f t="shared" si="0"/>
        <v>72343.478260869568</v>
      </c>
      <c r="H34" s="2">
        <v>10161</v>
      </c>
      <c r="I34" s="16">
        <f t="shared" si="1"/>
        <v>7.1197203287933837</v>
      </c>
      <c r="J34" s="12">
        <v>6</v>
      </c>
      <c r="K34" s="12">
        <v>20</v>
      </c>
    </row>
    <row r="35" spans="1:11" x14ac:dyDescent="0.15">
      <c r="A35" s="12">
        <v>30</v>
      </c>
      <c r="B35" s="12">
        <v>8</v>
      </c>
      <c r="C35" s="12" t="s">
        <v>169</v>
      </c>
      <c r="D35" s="14">
        <v>3272.3</v>
      </c>
      <c r="E35" s="14">
        <v>3109</v>
      </c>
      <c r="F35" s="13">
        <v>766</v>
      </c>
      <c r="G35" s="15">
        <f t="shared" si="0"/>
        <v>42719.321148825067</v>
      </c>
      <c r="H35" s="2">
        <v>6000</v>
      </c>
      <c r="I35" s="16">
        <f t="shared" si="1"/>
        <v>7.1198868581375114</v>
      </c>
      <c r="J35" s="12">
        <v>16</v>
      </c>
      <c r="K35" s="12">
        <v>42</v>
      </c>
    </row>
    <row r="36" spans="1:11" x14ac:dyDescent="0.15">
      <c r="A36" s="12">
        <v>31</v>
      </c>
      <c r="B36" s="12">
        <v>5</v>
      </c>
      <c r="C36" s="12" t="s">
        <v>146</v>
      </c>
      <c r="D36" s="14">
        <v>3258.5</v>
      </c>
      <c r="E36" s="14">
        <v>2919.9</v>
      </c>
      <c r="F36" s="13">
        <v>417</v>
      </c>
      <c r="G36" s="15">
        <f t="shared" si="0"/>
        <v>78141.486810551563</v>
      </c>
      <c r="H36" s="2">
        <v>10975</v>
      </c>
      <c r="I36" s="16">
        <f t="shared" si="1"/>
        <v>7.1199532401413723</v>
      </c>
      <c r="J36" s="12">
        <v>8</v>
      </c>
      <c r="K36" s="12">
        <v>18</v>
      </c>
    </row>
    <row r="37" spans="1:11" x14ac:dyDescent="0.15">
      <c r="A37" s="12">
        <v>32</v>
      </c>
      <c r="B37" s="12">
        <v>6</v>
      </c>
      <c r="C37" s="12" t="s">
        <v>26</v>
      </c>
      <c r="D37" s="14">
        <v>3216.7</v>
      </c>
      <c r="E37" s="14">
        <v>2884.7</v>
      </c>
      <c r="F37" s="13">
        <v>579</v>
      </c>
      <c r="G37" s="15">
        <f t="shared" si="0"/>
        <v>55556.131260794464</v>
      </c>
      <c r="H37" s="2">
        <v>7803</v>
      </c>
      <c r="I37" s="16">
        <f t="shared" si="1"/>
        <v>7.1198425298980474</v>
      </c>
      <c r="J37" s="12">
        <v>12</v>
      </c>
      <c r="K37" s="12">
        <v>31</v>
      </c>
    </row>
    <row r="38" spans="1:11" x14ac:dyDescent="0.15">
      <c r="A38" s="12">
        <v>33</v>
      </c>
      <c r="B38" s="12">
        <v>11</v>
      </c>
      <c r="C38" s="12" t="s">
        <v>197</v>
      </c>
      <c r="D38" s="14">
        <v>3168</v>
      </c>
      <c r="E38" s="14">
        <v>3158.3</v>
      </c>
      <c r="F38" s="13">
        <v>556</v>
      </c>
      <c r="G38" s="15">
        <f t="shared" ref="G38:G69" si="2">D38/F38*10000</f>
        <v>56978.417266187054</v>
      </c>
      <c r="H38" s="13">
        <v>8003</v>
      </c>
      <c r="I38" s="16">
        <f t="shared" ref="I38:I69" si="3">G38/H38</f>
        <v>7.1196322961623206</v>
      </c>
      <c r="J38" s="12">
        <v>13</v>
      </c>
      <c r="K38" s="13"/>
    </row>
    <row r="39" spans="1:11" x14ac:dyDescent="0.15">
      <c r="A39" s="12">
        <v>34</v>
      </c>
      <c r="B39" s="12">
        <v>9</v>
      </c>
      <c r="C39" s="12" t="s">
        <v>166</v>
      </c>
      <c r="D39" s="14">
        <v>3073.4</v>
      </c>
      <c r="E39" s="14">
        <v>2959.4</v>
      </c>
      <c r="F39" s="13">
        <v>605</v>
      </c>
      <c r="G39" s="15">
        <f t="shared" si="2"/>
        <v>50800</v>
      </c>
      <c r="H39" s="2">
        <v>7135</v>
      </c>
      <c r="I39" s="16">
        <f t="shared" si="3"/>
        <v>7.1198318149964965</v>
      </c>
      <c r="J39" s="12">
        <v>13</v>
      </c>
      <c r="K39" s="12">
        <v>35</v>
      </c>
    </row>
    <row r="40" spans="1:11" x14ac:dyDescent="0.15">
      <c r="A40" s="12">
        <v>35</v>
      </c>
      <c r="B40" s="12">
        <v>7</v>
      </c>
      <c r="C40" s="12" t="s">
        <v>152</v>
      </c>
      <c r="D40" s="14">
        <v>2957.1</v>
      </c>
      <c r="E40" s="14">
        <v>2741.8</v>
      </c>
      <c r="F40" s="13">
        <v>270</v>
      </c>
      <c r="G40" s="15">
        <f t="shared" si="2"/>
        <v>109522.22222222222</v>
      </c>
      <c r="H40" s="2">
        <v>15382</v>
      </c>
      <c r="I40" s="16">
        <f t="shared" si="3"/>
        <v>7.1201548707724758</v>
      </c>
      <c r="J40" s="12">
        <v>2</v>
      </c>
      <c r="K40" s="12">
        <v>7</v>
      </c>
    </row>
    <row r="41" spans="1:11" x14ac:dyDescent="0.15">
      <c r="A41" s="12">
        <v>36</v>
      </c>
      <c r="B41" s="12">
        <v>2</v>
      </c>
      <c r="C41" s="12" t="s">
        <v>175</v>
      </c>
      <c r="D41" s="14">
        <v>2950.7</v>
      </c>
      <c r="E41" s="14">
        <v>3115.9</v>
      </c>
      <c r="F41" s="12">
        <v>415</v>
      </c>
      <c r="G41" s="15">
        <f t="shared" si="2"/>
        <v>71101.204819277104</v>
      </c>
      <c r="H41" s="13">
        <v>9986</v>
      </c>
      <c r="I41" s="16">
        <f t="shared" si="3"/>
        <v>7.1200886059760773</v>
      </c>
      <c r="J41" s="12">
        <v>3</v>
      </c>
      <c r="K41" s="13"/>
    </row>
    <row r="42" spans="1:11" x14ac:dyDescent="0.15">
      <c r="A42" s="12">
        <v>37</v>
      </c>
      <c r="B42" s="12">
        <v>8</v>
      </c>
      <c r="C42" s="12" t="s">
        <v>16</v>
      </c>
      <c r="D42" s="14">
        <v>2926.3</v>
      </c>
      <c r="E42" s="14">
        <v>2731.4</v>
      </c>
      <c r="F42" s="13">
        <v>636</v>
      </c>
      <c r="G42" s="15">
        <f t="shared" si="2"/>
        <v>46011.006289308185</v>
      </c>
      <c r="H42" s="2">
        <v>6462</v>
      </c>
      <c r="I42" s="16">
        <f t="shared" si="3"/>
        <v>7.1202423846035572</v>
      </c>
      <c r="J42" s="12">
        <v>12</v>
      </c>
      <c r="K42" s="12">
        <v>40</v>
      </c>
    </row>
    <row r="43" spans="1:11" x14ac:dyDescent="0.15">
      <c r="A43" s="12">
        <v>38</v>
      </c>
      <c r="B43" s="12">
        <v>12</v>
      </c>
      <c r="C43" s="12" t="s">
        <v>198</v>
      </c>
      <c r="D43" s="14">
        <v>2917.9</v>
      </c>
      <c r="E43" s="14">
        <v>2792.5</v>
      </c>
      <c r="F43" s="13">
        <v>413</v>
      </c>
      <c r="G43" s="15">
        <f t="shared" si="2"/>
        <v>70651.331719128328</v>
      </c>
      <c r="H43" s="13">
        <v>9923</v>
      </c>
      <c r="I43" s="16">
        <f t="shared" si="3"/>
        <v>7.1199568395775801</v>
      </c>
      <c r="J43" s="12">
        <v>9</v>
      </c>
      <c r="K43" s="13"/>
    </row>
    <row r="44" spans="1:11" x14ac:dyDescent="0.15">
      <c r="A44" s="12">
        <v>39</v>
      </c>
      <c r="B44" s="12">
        <v>10</v>
      </c>
      <c r="C44" s="12" t="s">
        <v>161</v>
      </c>
      <c r="D44" s="14">
        <v>2832</v>
      </c>
      <c r="E44" s="14">
        <v>2720.1</v>
      </c>
      <c r="F44" s="13">
        <v>492</v>
      </c>
      <c r="G44" s="15">
        <f t="shared" si="2"/>
        <v>57560.975609756097</v>
      </c>
      <c r="H44" s="2">
        <v>8084</v>
      </c>
      <c r="I44" s="16">
        <f t="shared" si="3"/>
        <v>7.1203581902221789</v>
      </c>
      <c r="J44" s="12">
        <v>10</v>
      </c>
      <c r="K44" s="12">
        <v>29</v>
      </c>
    </row>
    <row r="45" spans="1:11" x14ac:dyDescent="0.15">
      <c r="A45" s="12">
        <v>40</v>
      </c>
      <c r="B45" s="12">
        <v>11</v>
      </c>
      <c r="C45" s="12" t="s">
        <v>14</v>
      </c>
      <c r="D45" s="14">
        <v>2761.1</v>
      </c>
      <c r="E45" s="14">
        <v>2534.1999999999998</v>
      </c>
      <c r="F45" s="13">
        <v>471</v>
      </c>
      <c r="G45" s="15">
        <f t="shared" si="2"/>
        <v>58622.080679405517</v>
      </c>
      <c r="H45" s="2">
        <v>8233</v>
      </c>
      <c r="I45" s="16">
        <f t="shared" si="3"/>
        <v>7.1203790452332703</v>
      </c>
      <c r="J45" s="12">
        <v>8</v>
      </c>
      <c r="K45" s="12">
        <v>27</v>
      </c>
    </row>
    <row r="46" spans="1:11" x14ac:dyDescent="0.15">
      <c r="A46" s="12">
        <v>41</v>
      </c>
      <c r="B46" s="12">
        <v>9</v>
      </c>
      <c r="C46" s="12" t="s">
        <v>164</v>
      </c>
      <c r="D46" s="14">
        <v>2692.6</v>
      </c>
      <c r="E46" s="14">
        <v>2495.8000000000002</v>
      </c>
      <c r="F46" s="13">
        <v>508</v>
      </c>
      <c r="G46" s="15">
        <f t="shared" si="2"/>
        <v>53003.93700787401</v>
      </c>
      <c r="H46" s="2">
        <v>7444</v>
      </c>
      <c r="I46" s="16">
        <f t="shared" si="3"/>
        <v>7.1203569328148859</v>
      </c>
      <c r="J46" s="12">
        <v>10</v>
      </c>
      <c r="K46" s="12">
        <v>33</v>
      </c>
    </row>
    <row r="47" spans="1:11" x14ac:dyDescent="0.15">
      <c r="A47" s="12">
        <v>42</v>
      </c>
      <c r="B47" s="12">
        <v>12</v>
      </c>
      <c r="C47" s="12" t="s">
        <v>27</v>
      </c>
      <c r="D47" s="14">
        <v>2672.1</v>
      </c>
      <c r="E47" s="14">
        <v>2486.1</v>
      </c>
      <c r="F47" s="13">
        <v>538</v>
      </c>
      <c r="G47" s="15">
        <f t="shared" si="2"/>
        <v>49667.286245353156</v>
      </c>
      <c r="H47" s="2">
        <v>6976</v>
      </c>
      <c r="I47" s="16">
        <f t="shared" si="3"/>
        <v>7.1197371337948905</v>
      </c>
      <c r="J47" s="12">
        <v>14</v>
      </c>
      <c r="K47" s="12">
        <v>36</v>
      </c>
    </row>
    <row r="48" spans="1:11" x14ac:dyDescent="0.15">
      <c r="A48" s="12">
        <v>43</v>
      </c>
      <c r="B48" s="12">
        <v>7</v>
      </c>
      <c r="C48" s="12" t="s">
        <v>10</v>
      </c>
      <c r="D48" s="14">
        <v>2565.8000000000002</v>
      </c>
      <c r="E48" s="14">
        <v>2359</v>
      </c>
      <c r="F48" s="13">
        <v>315</v>
      </c>
      <c r="G48" s="15">
        <f t="shared" si="2"/>
        <v>81453.968253968269</v>
      </c>
      <c r="H48" s="2">
        <v>11440</v>
      </c>
      <c r="I48" s="16">
        <f t="shared" si="3"/>
        <v>7.1201021201021213</v>
      </c>
      <c r="J48" s="12">
        <v>7</v>
      </c>
      <c r="K48" s="12">
        <v>14</v>
      </c>
    </row>
    <row r="49" spans="1:11" x14ac:dyDescent="0.15">
      <c r="A49" s="12">
        <v>44</v>
      </c>
      <c r="B49" s="12">
        <v>13</v>
      </c>
      <c r="C49" s="12" t="s">
        <v>199</v>
      </c>
      <c r="D49" s="14">
        <v>2529.6999999999998</v>
      </c>
      <c r="E49" s="14">
        <v>2445</v>
      </c>
      <c r="F49" s="13">
        <v>565</v>
      </c>
      <c r="G49" s="15">
        <f t="shared" si="2"/>
        <v>44773.451327433628</v>
      </c>
      <c r="H49" s="13">
        <v>6288</v>
      </c>
      <c r="I49" s="16">
        <f t="shared" si="3"/>
        <v>7.1204598167038213</v>
      </c>
      <c r="J49" s="12">
        <v>20</v>
      </c>
      <c r="K49" s="13"/>
    </row>
    <row r="50" spans="1:11" x14ac:dyDescent="0.15">
      <c r="A50" s="12">
        <v>45</v>
      </c>
      <c r="B50" s="12">
        <v>3</v>
      </c>
      <c r="C50" s="12" t="s">
        <v>176</v>
      </c>
      <c r="D50" s="14">
        <v>2517.4</v>
      </c>
      <c r="E50" s="14">
        <v>2523.5</v>
      </c>
      <c r="F50" s="12">
        <v>495</v>
      </c>
      <c r="G50" s="15">
        <f t="shared" si="2"/>
        <v>50856.565656565661</v>
      </c>
      <c r="H50" s="13">
        <v>7143</v>
      </c>
      <c r="I50" s="16">
        <f t="shared" si="3"/>
        <v>7.119776796383265</v>
      </c>
      <c r="J50" s="12">
        <v>9</v>
      </c>
      <c r="K50" s="13"/>
    </row>
    <row r="51" spans="1:11" x14ac:dyDescent="0.15">
      <c r="A51" s="12">
        <v>46</v>
      </c>
      <c r="B51" s="12">
        <v>1</v>
      </c>
      <c r="C51" s="12" t="s">
        <v>59</v>
      </c>
      <c r="D51" s="14">
        <v>2470.6</v>
      </c>
      <c r="E51" s="14">
        <v>2358.4</v>
      </c>
      <c r="F51" s="13">
        <v>300</v>
      </c>
      <c r="G51" s="15">
        <f t="shared" si="2"/>
        <v>82353.333333333328</v>
      </c>
      <c r="H51" s="2">
        <v>11566</v>
      </c>
      <c r="I51" s="16">
        <f t="shared" si="3"/>
        <v>7.1202951178742291</v>
      </c>
      <c r="J51" s="12">
        <v>3</v>
      </c>
      <c r="K51" s="13"/>
    </row>
    <row r="52" spans="1:11" x14ac:dyDescent="0.15">
      <c r="A52" s="12">
        <v>47</v>
      </c>
      <c r="B52" s="12">
        <v>8</v>
      </c>
      <c r="C52" s="12" t="s">
        <v>154</v>
      </c>
      <c r="D52" s="14">
        <v>2459.6999999999998</v>
      </c>
      <c r="E52" s="14">
        <v>2272.3000000000002</v>
      </c>
      <c r="F52" s="13">
        <v>255</v>
      </c>
      <c r="G52" s="15">
        <f t="shared" si="2"/>
        <v>96458.823529411748</v>
      </c>
      <c r="H52" s="2">
        <v>13548</v>
      </c>
      <c r="I52" s="16">
        <f t="shared" si="3"/>
        <v>7.1197832543114661</v>
      </c>
      <c r="J52" s="12">
        <v>5</v>
      </c>
      <c r="K52" s="12">
        <v>10</v>
      </c>
    </row>
    <row r="53" spans="1:11" x14ac:dyDescent="0.15">
      <c r="A53" s="12">
        <v>48</v>
      </c>
      <c r="B53" s="12">
        <v>13</v>
      </c>
      <c r="C53" s="12" t="s">
        <v>158</v>
      </c>
      <c r="D53" s="14">
        <v>2369.1999999999998</v>
      </c>
      <c r="E53" s="14">
        <v>2233.9</v>
      </c>
      <c r="F53" s="13">
        <v>352</v>
      </c>
      <c r="G53" s="15">
        <f t="shared" si="2"/>
        <v>67306.818181818177</v>
      </c>
      <c r="H53" s="2">
        <v>9453</v>
      </c>
      <c r="I53" s="16">
        <f t="shared" si="3"/>
        <v>7.1201542559841506</v>
      </c>
      <c r="J53" s="12">
        <v>7</v>
      </c>
      <c r="K53" s="12">
        <v>25</v>
      </c>
    </row>
    <row r="54" spans="1:11" x14ac:dyDescent="0.15">
      <c r="A54" s="12">
        <v>49</v>
      </c>
      <c r="B54" s="12">
        <v>4</v>
      </c>
      <c r="C54" s="12" t="s">
        <v>177</v>
      </c>
      <c r="D54" s="14">
        <v>2346.8000000000002</v>
      </c>
      <c r="E54" s="14">
        <v>2194.4</v>
      </c>
      <c r="F54" s="12">
        <v>582</v>
      </c>
      <c r="G54" s="15">
        <f t="shared" si="2"/>
        <v>40323.024054982816</v>
      </c>
      <c r="H54" s="13">
        <v>5663</v>
      </c>
      <c r="I54" s="16">
        <f t="shared" si="3"/>
        <v>7.1204351147771172</v>
      </c>
      <c r="J54" s="12">
        <v>13</v>
      </c>
      <c r="K54" s="13"/>
    </row>
    <row r="55" spans="1:11" x14ac:dyDescent="0.15">
      <c r="A55" s="12">
        <v>50</v>
      </c>
      <c r="B55" s="12">
        <v>9</v>
      </c>
      <c r="C55" s="12" t="s">
        <v>9</v>
      </c>
      <c r="D55" s="14">
        <v>2305.8000000000002</v>
      </c>
      <c r="E55" s="14">
        <v>2109</v>
      </c>
      <c r="F55" s="13">
        <v>244</v>
      </c>
      <c r="G55" s="15">
        <f t="shared" si="2"/>
        <v>94500.000000000015</v>
      </c>
      <c r="H55" s="2">
        <v>13272</v>
      </c>
      <c r="I55" s="16">
        <f t="shared" si="3"/>
        <v>7.1202531645569636</v>
      </c>
      <c r="J55" s="12">
        <v>6</v>
      </c>
      <c r="K55" s="12">
        <v>11</v>
      </c>
    </row>
    <row r="56" spans="1:11" x14ac:dyDescent="0.15">
      <c r="A56" s="12">
        <v>51</v>
      </c>
      <c r="B56" s="12">
        <v>10</v>
      </c>
      <c r="C56" s="12" t="s">
        <v>159</v>
      </c>
      <c r="D56" s="14">
        <v>2268.1999999999998</v>
      </c>
      <c r="E56" s="14">
        <v>2136.1999999999998</v>
      </c>
      <c r="F56" s="13">
        <v>376</v>
      </c>
      <c r="G56" s="15">
        <f t="shared" si="2"/>
        <v>60324.468085106382</v>
      </c>
      <c r="H56" s="2">
        <v>8473</v>
      </c>
      <c r="I56" s="16">
        <f t="shared" si="3"/>
        <v>7.1196114817781639</v>
      </c>
      <c r="J56" s="12">
        <v>8</v>
      </c>
      <c r="K56" s="12">
        <v>26</v>
      </c>
    </row>
    <row r="57" spans="1:11" x14ac:dyDescent="0.15">
      <c r="A57" s="12">
        <v>52</v>
      </c>
      <c r="B57" s="12">
        <v>14</v>
      </c>
      <c r="C57" s="12" t="s">
        <v>200</v>
      </c>
      <c r="D57" s="14">
        <v>2253.1</v>
      </c>
      <c r="E57" s="14">
        <v>2120.1999999999998</v>
      </c>
      <c r="F57" s="13">
        <v>399</v>
      </c>
      <c r="G57" s="15">
        <f t="shared" si="2"/>
        <v>56468.671679197992</v>
      </c>
      <c r="H57" s="13">
        <v>7931</v>
      </c>
      <c r="I57" s="16">
        <f t="shared" si="3"/>
        <v>7.119993907350648</v>
      </c>
      <c r="J57" s="12">
        <v>14</v>
      </c>
      <c r="K57" s="13"/>
    </row>
    <row r="58" spans="1:11" x14ac:dyDescent="0.15">
      <c r="A58" s="12">
        <v>53</v>
      </c>
      <c r="B58" s="12">
        <v>11</v>
      </c>
      <c r="C58" s="12" t="s">
        <v>162</v>
      </c>
      <c r="D58" s="14">
        <v>2131.6</v>
      </c>
      <c r="E58" s="14">
        <v>1990.5</v>
      </c>
      <c r="F58" s="13">
        <v>374</v>
      </c>
      <c r="G58" s="15">
        <f t="shared" si="2"/>
        <v>56994.65240641711</v>
      </c>
      <c r="H58" s="2">
        <v>8005</v>
      </c>
      <c r="I58" s="16">
        <f t="shared" si="3"/>
        <v>7.1198816247866468</v>
      </c>
      <c r="J58" s="12">
        <v>9</v>
      </c>
      <c r="K58" s="12">
        <v>30</v>
      </c>
    </row>
    <row r="59" spans="1:11" x14ac:dyDescent="0.15">
      <c r="A59" s="12">
        <v>54</v>
      </c>
      <c r="B59" s="12">
        <v>12</v>
      </c>
      <c r="C59" s="12" t="s">
        <v>168</v>
      </c>
      <c r="D59" s="14">
        <v>2093.8000000000002</v>
      </c>
      <c r="E59" s="14">
        <v>1948.5</v>
      </c>
      <c r="F59" s="13">
        <v>447</v>
      </c>
      <c r="G59" s="15">
        <f t="shared" si="2"/>
        <v>46841.163310961972</v>
      </c>
      <c r="H59" s="2">
        <v>6579</v>
      </c>
      <c r="I59" s="16">
        <f t="shared" si="3"/>
        <v>7.1197998648673009</v>
      </c>
      <c r="J59" s="12">
        <v>11</v>
      </c>
      <c r="K59" s="12">
        <v>39</v>
      </c>
    </row>
    <row r="60" spans="1:11" x14ac:dyDescent="0.15">
      <c r="A60" s="12">
        <v>55</v>
      </c>
      <c r="B60" s="12">
        <v>14</v>
      </c>
      <c r="C60" s="12" t="s">
        <v>163</v>
      </c>
      <c r="D60" s="14">
        <v>2018.6</v>
      </c>
      <c r="E60" s="14">
        <v>1850.6</v>
      </c>
      <c r="F60" s="13">
        <v>370</v>
      </c>
      <c r="G60" s="15">
        <f t="shared" si="2"/>
        <v>54556.75675675676</v>
      </c>
      <c r="H60" s="2">
        <v>7662</v>
      </c>
      <c r="I60" s="16">
        <f t="shared" si="3"/>
        <v>7.1204328839411071</v>
      </c>
      <c r="J60" s="12">
        <v>11</v>
      </c>
      <c r="K60" s="12">
        <v>32</v>
      </c>
    </row>
    <row r="61" spans="1:11" x14ac:dyDescent="0.15">
      <c r="A61" s="12">
        <v>56</v>
      </c>
      <c r="B61" s="12">
        <v>5</v>
      </c>
      <c r="C61" s="12" t="s">
        <v>178</v>
      </c>
      <c r="D61" s="14">
        <v>2004.7</v>
      </c>
      <c r="E61" s="14">
        <v>1849.8</v>
      </c>
      <c r="F61" s="12">
        <v>351</v>
      </c>
      <c r="G61" s="15">
        <f t="shared" si="2"/>
        <v>57113.960113960122</v>
      </c>
      <c r="H61" s="13">
        <v>8022</v>
      </c>
      <c r="I61" s="16">
        <f t="shared" si="3"/>
        <v>7.1196659329294594</v>
      </c>
      <c r="J61" s="12">
        <v>7</v>
      </c>
      <c r="K61" s="13"/>
    </row>
    <row r="62" spans="1:11" x14ac:dyDescent="0.15">
      <c r="A62" s="12">
        <v>57</v>
      </c>
      <c r="B62" s="12">
        <v>10</v>
      </c>
      <c r="C62" s="12" t="s">
        <v>23</v>
      </c>
      <c r="D62" s="14">
        <v>1944.6</v>
      </c>
      <c r="E62" s="14">
        <v>1819.2</v>
      </c>
      <c r="F62" s="13">
        <v>261</v>
      </c>
      <c r="G62" s="15">
        <f t="shared" si="2"/>
        <v>74505.747126436778</v>
      </c>
      <c r="H62" s="2">
        <v>10464</v>
      </c>
      <c r="I62" s="16">
        <f t="shared" si="3"/>
        <v>7.1201975464866951</v>
      </c>
      <c r="J62" s="12">
        <v>9</v>
      </c>
      <c r="K62" s="12">
        <v>19</v>
      </c>
    </row>
    <row r="63" spans="1:11" x14ac:dyDescent="0.15">
      <c r="A63" s="12">
        <v>58</v>
      </c>
      <c r="B63" s="12">
        <v>6</v>
      </c>
      <c r="C63" s="12" t="s">
        <v>179</v>
      </c>
      <c r="D63" s="14">
        <v>1888</v>
      </c>
      <c r="E63" s="14">
        <v>1750.9</v>
      </c>
      <c r="F63" s="12">
        <v>189</v>
      </c>
      <c r="G63" s="15">
        <f t="shared" si="2"/>
        <v>99894.179894179892</v>
      </c>
      <c r="H63" s="13">
        <v>14030</v>
      </c>
      <c r="I63" s="16">
        <f t="shared" si="3"/>
        <v>7.1200413324433276</v>
      </c>
      <c r="J63" s="12">
        <v>2</v>
      </c>
      <c r="K63" s="13"/>
    </row>
    <row r="64" spans="1:11" x14ac:dyDescent="0.15">
      <c r="A64" s="12">
        <v>59</v>
      </c>
      <c r="B64" s="12">
        <v>7</v>
      </c>
      <c r="C64" s="12" t="s">
        <v>180</v>
      </c>
      <c r="D64" s="14">
        <v>1879</v>
      </c>
      <c r="E64" s="14">
        <v>1961.3</v>
      </c>
      <c r="F64" s="12">
        <v>332</v>
      </c>
      <c r="G64" s="15">
        <f t="shared" si="2"/>
        <v>56596.385542168675</v>
      </c>
      <c r="H64" s="13">
        <v>7949</v>
      </c>
      <c r="I64" s="16">
        <f t="shared" si="3"/>
        <v>7.1199377962219996</v>
      </c>
      <c r="J64" s="12">
        <v>8</v>
      </c>
      <c r="K64" s="13"/>
    </row>
    <row r="65" spans="1:11" x14ac:dyDescent="0.15">
      <c r="A65" s="12">
        <v>60</v>
      </c>
      <c r="B65" s="12">
        <v>15</v>
      </c>
      <c r="C65" s="12" t="s">
        <v>11</v>
      </c>
      <c r="D65" s="14">
        <v>1869.9</v>
      </c>
      <c r="E65" s="14">
        <v>1763.9</v>
      </c>
      <c r="F65" s="13">
        <v>237</v>
      </c>
      <c r="G65" s="15">
        <f t="shared" si="2"/>
        <v>78898.734177215199</v>
      </c>
      <c r="H65" s="2">
        <v>11081</v>
      </c>
      <c r="I65" s="16">
        <f t="shared" si="3"/>
        <v>7.1201817685421167</v>
      </c>
      <c r="J65" s="12">
        <v>4</v>
      </c>
      <c r="K65" s="12">
        <v>16</v>
      </c>
    </row>
    <row r="66" spans="1:11" x14ac:dyDescent="0.15">
      <c r="A66" s="12">
        <v>61</v>
      </c>
      <c r="B66" s="12">
        <v>11</v>
      </c>
      <c r="C66" s="12" t="s">
        <v>15</v>
      </c>
      <c r="D66" s="14">
        <v>1661.4</v>
      </c>
      <c r="E66" s="14">
        <v>1481.3</v>
      </c>
      <c r="F66" s="13">
        <v>339</v>
      </c>
      <c r="G66" s="15">
        <f t="shared" si="2"/>
        <v>49008.849557522131</v>
      </c>
      <c r="H66" s="2">
        <v>6883</v>
      </c>
      <c r="I66" s="16">
        <f t="shared" si="3"/>
        <v>7.1202745252828903</v>
      </c>
      <c r="J66" s="12">
        <v>13</v>
      </c>
      <c r="K66" s="12">
        <v>38</v>
      </c>
    </row>
    <row r="67" spans="1:11" x14ac:dyDescent="0.15">
      <c r="A67" s="12">
        <v>62</v>
      </c>
      <c r="B67" s="12">
        <v>15</v>
      </c>
      <c r="C67" s="12" t="s">
        <v>201</v>
      </c>
      <c r="D67" s="14">
        <v>1647.6</v>
      </c>
      <c r="E67" s="14">
        <v>1620.8</v>
      </c>
      <c r="F67" s="13">
        <v>286</v>
      </c>
      <c r="G67" s="15">
        <f t="shared" si="2"/>
        <v>57608.391608391605</v>
      </c>
      <c r="H67" s="13">
        <v>8091</v>
      </c>
      <c r="I67" s="16">
        <f t="shared" si="3"/>
        <v>7.1200582880226921</v>
      </c>
      <c r="J67" s="12">
        <v>12</v>
      </c>
      <c r="K67" s="13"/>
    </row>
    <row r="68" spans="1:11" x14ac:dyDescent="0.15">
      <c r="A68" s="12">
        <v>63</v>
      </c>
      <c r="B68" s="12">
        <v>16</v>
      </c>
      <c r="C68" s="12" t="s">
        <v>202</v>
      </c>
      <c r="D68" s="14">
        <v>1629.6</v>
      </c>
      <c r="E68" s="14">
        <v>1581.8</v>
      </c>
      <c r="F68" s="13">
        <v>262</v>
      </c>
      <c r="G68" s="15">
        <f t="shared" si="2"/>
        <v>62198.473282442741</v>
      </c>
      <c r="H68" s="13">
        <v>8736</v>
      </c>
      <c r="I68" s="16">
        <f t="shared" si="3"/>
        <v>7.1197886083382258</v>
      </c>
      <c r="J68" s="12">
        <v>11</v>
      </c>
      <c r="K68" s="13"/>
    </row>
    <row r="69" spans="1:11" x14ac:dyDescent="0.15">
      <c r="A69" s="12">
        <v>64</v>
      </c>
      <c r="B69" s="12">
        <v>8</v>
      </c>
      <c r="C69" s="12" t="s">
        <v>87</v>
      </c>
      <c r="D69" s="14">
        <v>1622.5</v>
      </c>
      <c r="E69" s="14">
        <v>1490.8</v>
      </c>
      <c r="F69" s="12">
        <v>283</v>
      </c>
      <c r="G69" s="15">
        <f t="shared" si="2"/>
        <v>57332.155477031803</v>
      </c>
      <c r="H69" s="13">
        <v>8052</v>
      </c>
      <c r="I69" s="16">
        <f t="shared" si="3"/>
        <v>7.1202378883546702</v>
      </c>
      <c r="J69" s="12">
        <v>6</v>
      </c>
      <c r="K69" s="13"/>
    </row>
    <row r="70" spans="1:11" x14ac:dyDescent="0.15">
      <c r="A70" s="12">
        <v>65</v>
      </c>
      <c r="B70" s="12">
        <v>16</v>
      </c>
      <c r="C70" s="12" t="s">
        <v>155</v>
      </c>
      <c r="D70" s="14">
        <v>1618.7</v>
      </c>
      <c r="E70" s="14">
        <v>1620.3</v>
      </c>
      <c r="F70" s="13">
        <v>202</v>
      </c>
      <c r="G70" s="15">
        <f t="shared" ref="G70:G88" si="4">D70/F70*10000</f>
        <v>80133.663366336623</v>
      </c>
      <c r="H70" s="2">
        <v>11255</v>
      </c>
      <c r="I70" s="16">
        <f t="shared" ref="I70:I88" si="5">G70/H70</f>
        <v>7.1198279312604731</v>
      </c>
      <c r="J70" s="12">
        <v>3</v>
      </c>
      <c r="K70" s="12">
        <v>15</v>
      </c>
    </row>
    <row r="71" spans="1:11" x14ac:dyDescent="0.15">
      <c r="A71" s="12">
        <v>66</v>
      </c>
      <c r="B71" s="12">
        <v>9</v>
      </c>
      <c r="C71" s="12" t="s">
        <v>181</v>
      </c>
      <c r="D71" s="14">
        <v>1565.6</v>
      </c>
      <c r="E71" s="14">
        <v>1573.5</v>
      </c>
      <c r="F71" s="12">
        <v>431</v>
      </c>
      <c r="G71" s="15">
        <f t="shared" si="4"/>
        <v>36324.825986078889</v>
      </c>
      <c r="H71" s="13">
        <v>5102</v>
      </c>
      <c r="I71" s="16">
        <f t="shared" si="5"/>
        <v>7.1197228510542709</v>
      </c>
      <c r="J71" s="12">
        <v>114</v>
      </c>
      <c r="K71" s="13"/>
    </row>
    <row r="72" spans="1:11" x14ac:dyDescent="0.15">
      <c r="A72" s="12">
        <v>67</v>
      </c>
      <c r="B72" s="12">
        <v>17</v>
      </c>
      <c r="C72" s="12" t="s">
        <v>203</v>
      </c>
      <c r="D72" s="14">
        <v>1508.2</v>
      </c>
      <c r="E72" s="14">
        <v>1408.4</v>
      </c>
      <c r="F72" s="13">
        <v>385</v>
      </c>
      <c r="G72" s="15">
        <f t="shared" si="4"/>
        <v>39174.025974025979</v>
      </c>
      <c r="H72" s="13">
        <v>5502</v>
      </c>
      <c r="I72" s="16">
        <f t="shared" si="5"/>
        <v>7.1199611003318752</v>
      </c>
      <c r="J72" s="12">
        <v>21</v>
      </c>
      <c r="K72" s="13"/>
    </row>
    <row r="73" spans="1:11" x14ac:dyDescent="0.15">
      <c r="A73" s="12">
        <v>68</v>
      </c>
      <c r="B73" s="12">
        <v>18</v>
      </c>
      <c r="C73" s="12" t="s">
        <v>204</v>
      </c>
      <c r="D73" s="14">
        <v>1500.9</v>
      </c>
      <c r="E73" s="14">
        <v>1430.8</v>
      </c>
      <c r="F73" s="13">
        <v>269</v>
      </c>
      <c r="G73" s="15">
        <f t="shared" si="4"/>
        <v>55795.539033457251</v>
      </c>
      <c r="H73" s="13">
        <v>7836</v>
      </c>
      <c r="I73" s="16">
        <f t="shared" si="5"/>
        <v>7.1204108005943407</v>
      </c>
      <c r="J73" s="12">
        <v>15</v>
      </c>
      <c r="K73" s="13"/>
    </row>
    <row r="74" spans="1:11" x14ac:dyDescent="0.15">
      <c r="A74" s="12">
        <v>69</v>
      </c>
      <c r="B74" s="12">
        <v>12</v>
      </c>
      <c r="C74" s="12" t="s">
        <v>13</v>
      </c>
      <c r="D74" s="14">
        <v>1442.4</v>
      </c>
      <c r="E74" s="14">
        <v>1330.9</v>
      </c>
      <c r="F74" s="13">
        <v>200</v>
      </c>
      <c r="G74" s="15">
        <f t="shared" si="4"/>
        <v>72120</v>
      </c>
      <c r="H74" s="2">
        <v>10129</v>
      </c>
      <c r="I74" s="16">
        <f t="shared" si="5"/>
        <v>7.1201500641721793</v>
      </c>
      <c r="J74" s="12">
        <v>10</v>
      </c>
      <c r="K74" s="12">
        <v>21</v>
      </c>
    </row>
    <row r="75" spans="1:11" x14ac:dyDescent="0.15">
      <c r="A75" s="12">
        <v>70</v>
      </c>
      <c r="B75" s="12">
        <v>19</v>
      </c>
      <c r="C75" s="12" t="s">
        <v>205</v>
      </c>
      <c r="D75" s="14">
        <v>1407.7</v>
      </c>
      <c r="E75" s="14">
        <v>1348.2</v>
      </c>
      <c r="F75" s="13">
        <v>284</v>
      </c>
      <c r="G75" s="15">
        <f t="shared" si="4"/>
        <v>49566.901408450707</v>
      </c>
      <c r="H75" s="13">
        <v>6962</v>
      </c>
      <c r="I75" s="16">
        <f t="shared" si="5"/>
        <v>7.1196353646151547</v>
      </c>
      <c r="J75" s="12">
        <v>19</v>
      </c>
      <c r="K75" s="13"/>
    </row>
    <row r="76" spans="1:11" x14ac:dyDescent="0.15">
      <c r="A76" s="12">
        <v>71</v>
      </c>
      <c r="B76" s="12">
        <v>10</v>
      </c>
      <c r="C76" s="12" t="s">
        <v>182</v>
      </c>
      <c r="D76" s="14">
        <v>1404.2</v>
      </c>
      <c r="E76" s="14">
        <v>1163.4000000000001</v>
      </c>
      <c r="F76" s="12">
        <v>335</v>
      </c>
      <c r="G76" s="15">
        <f t="shared" si="4"/>
        <v>41916.417910447759</v>
      </c>
      <c r="H76" s="13">
        <v>5887</v>
      </c>
      <c r="I76" s="16">
        <f t="shared" si="5"/>
        <v>7.1201661135464169</v>
      </c>
      <c r="J76" s="12">
        <v>12</v>
      </c>
      <c r="K76" s="13"/>
    </row>
    <row r="77" spans="1:11" x14ac:dyDescent="0.15">
      <c r="A77" s="12">
        <v>72</v>
      </c>
      <c r="B77" s="12">
        <v>20</v>
      </c>
      <c r="C77" s="12" t="s">
        <v>206</v>
      </c>
      <c r="D77" s="14">
        <v>1402.8</v>
      </c>
      <c r="E77" s="14">
        <v>1356.6</v>
      </c>
      <c r="F77" s="13">
        <v>258</v>
      </c>
      <c r="G77" s="15">
        <f t="shared" si="4"/>
        <v>54372.093023255817</v>
      </c>
      <c r="H77" s="13">
        <v>7637</v>
      </c>
      <c r="I77" s="16">
        <f t="shared" si="5"/>
        <v>7.1195617419478614</v>
      </c>
      <c r="J77" s="12">
        <v>17</v>
      </c>
      <c r="K77" s="13"/>
    </row>
    <row r="78" spans="1:11" x14ac:dyDescent="0.15">
      <c r="A78" s="12">
        <v>73</v>
      </c>
      <c r="B78" s="12">
        <v>13</v>
      </c>
      <c r="C78" s="12" t="s">
        <v>150</v>
      </c>
      <c r="D78" s="14">
        <v>1341.3</v>
      </c>
      <c r="E78" s="14">
        <v>1266</v>
      </c>
      <c r="F78" s="13">
        <v>107</v>
      </c>
      <c r="G78" s="15">
        <f t="shared" si="4"/>
        <v>125355.14018691587</v>
      </c>
      <c r="H78" s="2">
        <v>17606</v>
      </c>
      <c r="I78" s="16">
        <f t="shared" si="5"/>
        <v>7.1200238661204063</v>
      </c>
      <c r="J78" s="12">
        <v>3</v>
      </c>
      <c r="K78" s="12">
        <v>4</v>
      </c>
    </row>
    <row r="79" spans="1:11" x14ac:dyDescent="0.15">
      <c r="A79" s="12">
        <v>74</v>
      </c>
      <c r="B79" s="12">
        <v>11</v>
      </c>
      <c r="C79" s="12" t="s">
        <v>183</v>
      </c>
      <c r="D79" s="14">
        <v>1312.9</v>
      </c>
      <c r="E79" s="14">
        <v>1117.5999999999999</v>
      </c>
      <c r="F79" s="12">
        <v>206</v>
      </c>
      <c r="G79" s="15">
        <f t="shared" si="4"/>
        <v>63733.009708737874</v>
      </c>
      <c r="H79" s="13">
        <v>8951</v>
      </c>
      <c r="I79" s="16">
        <f t="shared" si="5"/>
        <v>7.1202111170526061</v>
      </c>
      <c r="J79" s="12">
        <v>5</v>
      </c>
      <c r="K79" s="13"/>
    </row>
    <row r="80" spans="1:11" x14ac:dyDescent="0.15">
      <c r="A80" s="12">
        <v>75</v>
      </c>
      <c r="B80" s="12">
        <v>21</v>
      </c>
      <c r="C80" s="12" t="s">
        <v>207</v>
      </c>
      <c r="D80" s="14">
        <v>1309.2</v>
      </c>
      <c r="E80" s="14">
        <v>1207.4000000000001</v>
      </c>
      <c r="F80" s="13">
        <v>240</v>
      </c>
      <c r="G80" s="15">
        <f t="shared" si="4"/>
        <v>54550</v>
      </c>
      <c r="H80" s="13">
        <v>7662</v>
      </c>
      <c r="I80" s="16">
        <f t="shared" si="5"/>
        <v>7.119551031062386</v>
      </c>
      <c r="J80" s="12">
        <v>16</v>
      </c>
      <c r="K80" s="13"/>
    </row>
    <row r="81" spans="1:11" x14ac:dyDescent="0.15">
      <c r="A81" s="12">
        <v>76</v>
      </c>
      <c r="B81" s="12">
        <v>12</v>
      </c>
      <c r="C81" s="12" t="s">
        <v>184</v>
      </c>
      <c r="D81" s="14">
        <v>1167.5999999999999</v>
      </c>
      <c r="E81" s="14">
        <v>1035.5999999999999</v>
      </c>
      <c r="F81" s="12">
        <v>107</v>
      </c>
      <c r="G81" s="15">
        <f t="shared" si="4"/>
        <v>109121.49532710279</v>
      </c>
      <c r="H81" s="13">
        <v>15326</v>
      </c>
      <c r="I81" s="16">
        <f t="shared" si="5"/>
        <v>7.1200244895669318</v>
      </c>
      <c r="J81" s="12">
        <v>1</v>
      </c>
      <c r="K81" s="13"/>
    </row>
    <row r="82" spans="1:11" x14ac:dyDescent="0.15">
      <c r="A82" s="12">
        <v>77</v>
      </c>
      <c r="B82" s="12">
        <v>17</v>
      </c>
      <c r="C82" s="12" t="s">
        <v>24</v>
      </c>
      <c r="D82" s="14">
        <v>1094.4000000000001</v>
      </c>
      <c r="E82" s="14">
        <v>1033.2</v>
      </c>
      <c r="F82" s="13">
        <v>157</v>
      </c>
      <c r="G82" s="15">
        <f t="shared" si="4"/>
        <v>69707.006369426759</v>
      </c>
      <c r="H82" s="2">
        <v>9790</v>
      </c>
      <c r="I82" s="16">
        <f t="shared" si="5"/>
        <v>7.120225369706513</v>
      </c>
      <c r="J82" s="12">
        <v>6</v>
      </c>
      <c r="K82" s="12">
        <v>22</v>
      </c>
    </row>
    <row r="83" spans="1:11" x14ac:dyDescent="0.15">
      <c r="A83" s="12">
        <v>78</v>
      </c>
      <c r="B83" s="12">
        <v>13</v>
      </c>
      <c r="C83" s="12" t="s">
        <v>92</v>
      </c>
      <c r="D83" s="14">
        <v>1030.4000000000001</v>
      </c>
      <c r="E83" s="14">
        <v>981.4</v>
      </c>
      <c r="F83" s="12">
        <v>205</v>
      </c>
      <c r="G83" s="15">
        <f t="shared" si="4"/>
        <v>50263.414634146342</v>
      </c>
      <c r="H83" s="13">
        <v>7059</v>
      </c>
      <c r="I83" s="16">
        <f t="shared" si="5"/>
        <v>7.1204723946941977</v>
      </c>
      <c r="J83" s="12">
        <v>10</v>
      </c>
      <c r="K83" s="13"/>
    </row>
    <row r="84" spans="1:11" x14ac:dyDescent="0.15">
      <c r="A84" s="12">
        <v>79</v>
      </c>
      <c r="B84" s="12">
        <v>2</v>
      </c>
      <c r="C84" s="12" t="s">
        <v>171</v>
      </c>
      <c r="D84" s="14">
        <v>1012.7</v>
      </c>
      <c r="E84" s="14">
        <v>1002.8</v>
      </c>
      <c r="F84" s="13">
        <v>102</v>
      </c>
      <c r="G84" s="15">
        <f t="shared" si="4"/>
        <v>99284.31372549021</v>
      </c>
      <c r="H84" s="2">
        <v>13944</v>
      </c>
      <c r="I84" s="16">
        <f t="shared" si="5"/>
        <v>7.1202175649376223</v>
      </c>
      <c r="J84" s="12">
        <v>1</v>
      </c>
      <c r="K84" s="13"/>
    </row>
    <row r="85" spans="1:11" x14ac:dyDescent="0.15">
      <c r="A85" s="12">
        <v>80</v>
      </c>
      <c r="B85" s="12">
        <v>3</v>
      </c>
      <c r="C85" s="12" t="s">
        <v>61</v>
      </c>
      <c r="D85" s="14">
        <v>1004.7</v>
      </c>
      <c r="E85" s="14">
        <v>971.3</v>
      </c>
      <c r="F85" s="13">
        <v>111</v>
      </c>
      <c r="G85" s="15">
        <f t="shared" si="4"/>
        <v>90513.513513513521</v>
      </c>
      <c r="H85" s="2">
        <v>12713</v>
      </c>
      <c r="I85" s="16">
        <f t="shared" si="5"/>
        <v>7.1197603644705039</v>
      </c>
      <c r="J85" s="12">
        <v>2</v>
      </c>
      <c r="K85" s="13"/>
    </row>
    <row r="86" spans="1:11" x14ac:dyDescent="0.15">
      <c r="A86" s="12">
        <v>81</v>
      </c>
      <c r="B86" s="12">
        <v>14</v>
      </c>
      <c r="C86" s="12" t="s">
        <v>185</v>
      </c>
      <c r="D86" s="14">
        <v>964.4</v>
      </c>
      <c r="E86" s="14">
        <v>975.1</v>
      </c>
      <c r="F86" s="12">
        <v>201</v>
      </c>
      <c r="G86" s="15">
        <f t="shared" si="4"/>
        <v>47980.099502487566</v>
      </c>
      <c r="H86" s="13">
        <v>6739</v>
      </c>
      <c r="I86" s="16">
        <f t="shared" si="5"/>
        <v>7.1197654700233812</v>
      </c>
      <c r="J86" s="12">
        <v>11</v>
      </c>
      <c r="K86" s="13"/>
    </row>
    <row r="87" spans="1:11" x14ac:dyDescent="0.15">
      <c r="A87" s="12">
        <v>82</v>
      </c>
      <c r="B87" s="12">
        <v>13</v>
      </c>
      <c r="C87" s="12" t="s">
        <v>170</v>
      </c>
      <c r="D87" s="14">
        <v>855.9</v>
      </c>
      <c r="E87" s="14">
        <v>825.9</v>
      </c>
      <c r="F87" s="13">
        <v>243</v>
      </c>
      <c r="G87" s="15">
        <f t="shared" si="4"/>
        <v>35222.222222222219</v>
      </c>
      <c r="H87" s="2">
        <v>4947</v>
      </c>
      <c r="I87" s="16">
        <f t="shared" si="5"/>
        <v>7.1199155492666701</v>
      </c>
      <c r="J87" s="12">
        <v>14</v>
      </c>
      <c r="K87" s="12">
        <v>44</v>
      </c>
    </row>
    <row r="88" spans="1:11" x14ac:dyDescent="0.15">
      <c r="A88" s="12">
        <v>83</v>
      </c>
      <c r="B88" s="12">
        <v>14</v>
      </c>
      <c r="C88" s="12" t="s">
        <v>147</v>
      </c>
      <c r="D88" s="14">
        <v>654.4</v>
      </c>
      <c r="E88" s="14">
        <v>613.9</v>
      </c>
      <c r="F88" s="13">
        <v>150</v>
      </c>
      <c r="G88" s="15">
        <f t="shared" si="4"/>
        <v>43626.666666666664</v>
      </c>
      <c r="H88" s="2">
        <v>6127</v>
      </c>
      <c r="I88" s="16">
        <f t="shared" si="5"/>
        <v>7.1203960611501005</v>
      </c>
      <c r="J88" s="12">
        <v>13</v>
      </c>
      <c r="K88" s="12">
        <v>41</v>
      </c>
    </row>
    <row r="89" spans="1:11" x14ac:dyDescent="0.15">
      <c r="A89" s="12">
        <v>84</v>
      </c>
      <c r="B89" s="12">
        <v>4</v>
      </c>
      <c r="C89" s="12" t="s">
        <v>172</v>
      </c>
      <c r="D89" s="14" t="s">
        <v>173</v>
      </c>
      <c r="E89" s="14" t="s">
        <v>64</v>
      </c>
      <c r="F89" s="13">
        <v>0.2</v>
      </c>
      <c r="G89" s="14" t="s">
        <v>65</v>
      </c>
      <c r="H89" s="14" t="s">
        <v>65</v>
      </c>
      <c r="I89" s="14" t="s">
        <v>173</v>
      </c>
      <c r="J89" s="14" t="s">
        <v>64</v>
      </c>
      <c r="K89" s="13"/>
    </row>
    <row r="90" spans="1:11" x14ac:dyDescent="0.15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</row>
    <row r="91" spans="1:11" x14ac:dyDescent="0.15">
      <c r="A91" s="13"/>
      <c r="B91" s="13"/>
      <c r="C91" s="2" t="s">
        <v>342</v>
      </c>
      <c r="D91" s="24">
        <f>SUM(D6:D90)</f>
        <v>351346.30000000016</v>
      </c>
      <c r="E91" s="24">
        <f t="shared" ref="E91:F91" si="6">SUM(E6:E90)</f>
        <v>330802.20000000019</v>
      </c>
      <c r="F91" s="20">
        <f t="shared" si="6"/>
        <v>40617.199999999997</v>
      </c>
      <c r="G91" s="20">
        <f>D91/F91*10000</f>
        <v>86501.851432398151</v>
      </c>
      <c r="H91" s="20">
        <f>G91/7.12</f>
        <v>12149.136437134572</v>
      </c>
      <c r="I91" s="13"/>
      <c r="J91" s="13"/>
      <c r="K91" s="13"/>
    </row>
    <row r="92" spans="1:11" x14ac:dyDescent="0.15">
      <c r="A92" s="13"/>
      <c r="B92" s="13"/>
      <c r="C92" s="13" t="s">
        <v>343</v>
      </c>
      <c r="D92" s="28">
        <f>D91/D4*100</f>
        <v>26.043322728606977</v>
      </c>
      <c r="E92" s="28">
        <f t="shared" ref="E92:F92" si="7">E91/E4*100</f>
        <v>26.464375012100106</v>
      </c>
      <c r="F92" s="28">
        <f t="shared" si="7"/>
        <v>28.813268353586295</v>
      </c>
      <c r="G92" s="13"/>
      <c r="H92" s="13"/>
      <c r="I92" s="13"/>
      <c r="J92" s="13"/>
      <c r="K92" s="13"/>
    </row>
    <row r="93" spans="1:11" x14ac:dyDescent="0.15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</row>
  </sheetData>
  <sortState ref="A8:K89">
    <sortCondition descending="1" ref="D6"/>
  </sortState>
  <mergeCells count="1">
    <mergeCell ref="B2:B3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2"/>
  <sheetViews>
    <sheetView workbookViewId="0">
      <selection activeCell="O16" sqref="O16"/>
    </sheetView>
  </sheetViews>
  <sheetFormatPr defaultRowHeight="13.5" x14ac:dyDescent="0.15"/>
  <cols>
    <col min="1" max="1" width="13" customWidth="1"/>
    <col min="2" max="2" width="8.375" customWidth="1"/>
    <col min="3" max="3" width="11.5" customWidth="1"/>
    <col min="4" max="4" width="10.625" customWidth="1"/>
    <col min="5" max="5" width="11.25" customWidth="1"/>
    <col min="6" max="6" width="9.75" customWidth="1"/>
    <col min="9" max="9" width="12.125" customWidth="1"/>
    <col min="11" max="11" width="13.25" customWidth="1"/>
  </cols>
  <sheetData>
    <row r="1" spans="1:11" x14ac:dyDescent="0.15">
      <c r="A1" s="2" t="s">
        <v>340</v>
      </c>
      <c r="B1" s="1" t="s">
        <v>208</v>
      </c>
      <c r="C1" s="1" t="s">
        <v>369</v>
      </c>
      <c r="D1" s="1" t="s">
        <v>186</v>
      </c>
      <c r="E1" s="1" t="s">
        <v>96</v>
      </c>
      <c r="F1" s="1" t="s">
        <v>17</v>
      </c>
      <c r="G1" s="1" t="s">
        <v>18</v>
      </c>
      <c r="H1" s="1" t="s">
        <v>209</v>
      </c>
      <c r="I1" s="1" t="s">
        <v>434</v>
      </c>
      <c r="J1" s="1" t="s">
        <v>494</v>
      </c>
      <c r="K1" s="2" t="s">
        <v>339</v>
      </c>
    </row>
    <row r="2" spans="1:11" x14ac:dyDescent="0.15">
      <c r="A2" s="1" t="s">
        <v>29</v>
      </c>
      <c r="B2" s="1" t="s">
        <v>210</v>
      </c>
      <c r="C2" s="1" t="s">
        <v>348</v>
      </c>
      <c r="D2" s="1" t="s">
        <v>6</v>
      </c>
      <c r="E2" s="1" t="s">
        <v>211</v>
      </c>
      <c r="F2" s="1" t="s">
        <v>212</v>
      </c>
      <c r="G2" s="1" t="s">
        <v>19</v>
      </c>
      <c r="H2" s="1" t="s">
        <v>56</v>
      </c>
      <c r="I2" s="21" t="s">
        <v>271</v>
      </c>
      <c r="J2" s="1" t="s">
        <v>495</v>
      </c>
      <c r="K2" s="1" t="s">
        <v>488</v>
      </c>
    </row>
    <row r="3" spans="1:11" x14ac:dyDescent="0.15">
      <c r="A3" s="13"/>
      <c r="B3" s="13"/>
      <c r="C3" s="1" t="s">
        <v>149</v>
      </c>
      <c r="D3" s="1">
        <v>1349084</v>
      </c>
      <c r="E3" s="1">
        <v>1249990.6000000001</v>
      </c>
      <c r="F3" s="1">
        <v>140967</v>
      </c>
      <c r="G3" s="25">
        <f>D3/F3*10000</f>
        <v>95702.114679322112</v>
      </c>
      <c r="H3" s="25">
        <f>G3/7.12</f>
        <v>13441.308241477824</v>
      </c>
      <c r="I3" s="13"/>
      <c r="J3" s="13"/>
      <c r="K3" s="13"/>
    </row>
    <row r="4" spans="1:1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15">
      <c r="A5" s="12">
        <v>1</v>
      </c>
      <c r="B5" s="12" t="s">
        <v>213</v>
      </c>
      <c r="C5" s="1" t="s">
        <v>214</v>
      </c>
      <c r="D5" s="14">
        <v>32193</v>
      </c>
      <c r="E5" s="14">
        <v>30146</v>
      </c>
      <c r="F5" s="13">
        <v>3191</v>
      </c>
      <c r="G5" s="15">
        <f>D5/F5*10000</f>
        <v>100886.8693199624</v>
      </c>
      <c r="H5" s="17">
        <v>14170</v>
      </c>
      <c r="I5" s="16">
        <f>G5/H5</f>
        <v>7.119750834154015</v>
      </c>
      <c r="J5" s="13"/>
      <c r="K5" s="12">
        <v>6</v>
      </c>
    </row>
    <row r="6" spans="1:11" x14ac:dyDescent="0.15">
      <c r="A6" s="37"/>
      <c r="B6" s="12"/>
      <c r="C6" s="1"/>
      <c r="D6" s="14"/>
      <c r="E6" s="14"/>
      <c r="F6" s="13"/>
      <c r="G6" s="15"/>
      <c r="H6" s="17"/>
      <c r="I6" s="16"/>
      <c r="J6" s="13"/>
      <c r="K6" s="12"/>
    </row>
    <row r="7" spans="1:11" x14ac:dyDescent="0.15">
      <c r="A7" s="37">
        <v>2</v>
      </c>
      <c r="B7" s="12">
        <v>1</v>
      </c>
      <c r="C7" s="12" t="s">
        <v>215</v>
      </c>
      <c r="D7" s="14">
        <v>23511.3</v>
      </c>
      <c r="E7" s="14">
        <v>22074.7</v>
      </c>
      <c r="F7" s="13">
        <v>2140</v>
      </c>
      <c r="G7" s="15">
        <f t="shared" ref="G7:G38" si="0">D7/F7*10000</f>
        <v>109865.88785046729</v>
      </c>
      <c r="H7" s="17">
        <v>15431</v>
      </c>
      <c r="I7" s="16">
        <f t="shared" ref="I7:I38" si="1">G7/H7</f>
        <v>7.1198164636424917</v>
      </c>
      <c r="J7" s="12">
        <v>2</v>
      </c>
      <c r="K7" s="12">
        <v>5</v>
      </c>
    </row>
    <row r="8" spans="1:11" x14ac:dyDescent="0.15">
      <c r="A8" s="12">
        <v>3</v>
      </c>
      <c r="B8" s="12">
        <v>1</v>
      </c>
      <c r="C8" s="12" t="s">
        <v>216</v>
      </c>
      <c r="D8" s="14">
        <v>8275.2000000000007</v>
      </c>
      <c r="E8" s="14">
        <v>7864.8</v>
      </c>
      <c r="F8" s="13">
        <v>870</v>
      </c>
      <c r="G8" s="15">
        <f t="shared" si="0"/>
        <v>95117.241379310348</v>
      </c>
      <c r="H8" s="17">
        <v>13359</v>
      </c>
      <c r="I8" s="16">
        <f t="shared" si="1"/>
        <v>7.1200869360962908</v>
      </c>
      <c r="J8" s="12">
        <v>2</v>
      </c>
      <c r="K8" s="12">
        <v>7</v>
      </c>
    </row>
    <row r="9" spans="1:11" x14ac:dyDescent="0.15">
      <c r="A9" s="12">
        <v>4</v>
      </c>
      <c r="B9" s="12">
        <v>1</v>
      </c>
      <c r="C9" s="12" t="s">
        <v>217</v>
      </c>
      <c r="D9" s="14">
        <v>5777.4</v>
      </c>
      <c r="E9" s="14">
        <v>5154.8</v>
      </c>
      <c r="F9" s="13">
        <v>640</v>
      </c>
      <c r="G9" s="15">
        <f t="shared" si="0"/>
        <v>90271.875</v>
      </c>
      <c r="H9" s="17">
        <v>12679</v>
      </c>
      <c r="I9" s="16">
        <f t="shared" si="1"/>
        <v>7.1197945421563213</v>
      </c>
      <c r="J9" s="12">
        <v>1</v>
      </c>
      <c r="K9" s="12">
        <v>9</v>
      </c>
    </row>
    <row r="10" spans="1:11" x14ac:dyDescent="0.15">
      <c r="A10" s="37">
        <v>5</v>
      </c>
      <c r="B10" s="12">
        <v>2</v>
      </c>
      <c r="C10" s="12" t="s">
        <v>218</v>
      </c>
      <c r="D10" s="14">
        <v>5027.2</v>
      </c>
      <c r="E10" s="14">
        <v>4601.6000000000004</v>
      </c>
      <c r="F10" s="13">
        <v>658</v>
      </c>
      <c r="G10" s="15">
        <f t="shared" si="0"/>
        <v>76401.215805471118</v>
      </c>
      <c r="H10" s="17">
        <v>10731</v>
      </c>
      <c r="I10" s="16">
        <f t="shared" si="1"/>
        <v>7.1196734512600051</v>
      </c>
      <c r="J10" s="18">
        <v>2</v>
      </c>
      <c r="K10" s="12">
        <v>18</v>
      </c>
    </row>
    <row r="11" spans="1:11" x14ac:dyDescent="0.15">
      <c r="A11" s="37">
        <v>6</v>
      </c>
      <c r="B11" s="12">
        <v>2</v>
      </c>
      <c r="C11" s="12" t="s">
        <v>219</v>
      </c>
      <c r="D11" s="14">
        <v>4344</v>
      </c>
      <c r="E11" s="14">
        <v>4038.7</v>
      </c>
      <c r="F11" s="13">
        <v>491</v>
      </c>
      <c r="G11" s="15">
        <f t="shared" si="0"/>
        <v>88472.505091649684</v>
      </c>
      <c r="H11" s="17">
        <v>12426</v>
      </c>
      <c r="I11" s="16">
        <f t="shared" si="1"/>
        <v>7.1199505143770869</v>
      </c>
      <c r="J11" s="12">
        <v>4</v>
      </c>
      <c r="K11" s="12">
        <v>10</v>
      </c>
    </row>
    <row r="12" spans="1:11" x14ac:dyDescent="0.15">
      <c r="A12" s="12">
        <v>7</v>
      </c>
      <c r="B12" s="12">
        <v>3</v>
      </c>
      <c r="C12" s="12" t="s">
        <v>220</v>
      </c>
      <c r="D12" s="14">
        <v>4005.8</v>
      </c>
      <c r="E12" s="14">
        <v>3806.6</v>
      </c>
      <c r="F12" s="13">
        <v>463</v>
      </c>
      <c r="G12" s="15">
        <f t="shared" si="0"/>
        <v>86518.358531317499</v>
      </c>
      <c r="H12" s="17">
        <v>12151</v>
      </c>
      <c r="I12" s="16">
        <f t="shared" si="1"/>
        <v>7.1202665238513294</v>
      </c>
      <c r="J12" s="12">
        <v>5</v>
      </c>
      <c r="K12" s="12">
        <v>13</v>
      </c>
    </row>
    <row r="13" spans="1:11" x14ac:dyDescent="0.15">
      <c r="A13" s="37">
        <v>8</v>
      </c>
      <c r="B13" s="12">
        <v>2</v>
      </c>
      <c r="C13" s="12" t="s">
        <v>221</v>
      </c>
      <c r="D13" s="14">
        <v>3677.2</v>
      </c>
      <c r="E13" s="14">
        <v>4048.9</v>
      </c>
      <c r="F13" s="13">
        <v>569</v>
      </c>
      <c r="G13" s="15">
        <f t="shared" si="0"/>
        <v>64625.659050966606</v>
      </c>
      <c r="H13" s="17">
        <v>9077</v>
      </c>
      <c r="I13" s="16">
        <f t="shared" si="1"/>
        <v>7.1197156605669942</v>
      </c>
      <c r="J13" s="12">
        <v>7</v>
      </c>
      <c r="K13" s="12">
        <v>25</v>
      </c>
    </row>
    <row r="14" spans="1:11" x14ac:dyDescent="0.15">
      <c r="A14" s="12">
        <v>9</v>
      </c>
      <c r="B14" s="12">
        <v>4</v>
      </c>
      <c r="C14" s="12" t="s">
        <v>222</v>
      </c>
      <c r="D14" s="14">
        <v>3265.4</v>
      </c>
      <c r="E14" s="14">
        <v>3014.4</v>
      </c>
      <c r="F14" s="13">
        <v>345</v>
      </c>
      <c r="G14" s="15">
        <f t="shared" si="0"/>
        <v>94649.275362318847</v>
      </c>
      <c r="H14" s="17">
        <v>13293</v>
      </c>
      <c r="I14" s="16">
        <f t="shared" si="1"/>
        <v>7.1202343611162906</v>
      </c>
      <c r="J14" s="12">
        <v>3</v>
      </c>
      <c r="K14" s="12">
        <v>8</v>
      </c>
    </row>
    <row r="15" spans="1:11" x14ac:dyDescent="0.15">
      <c r="A15" s="37">
        <v>10</v>
      </c>
      <c r="B15" s="12">
        <v>3</v>
      </c>
      <c r="C15" s="12" t="s">
        <v>223</v>
      </c>
      <c r="D15" s="14">
        <v>2985.5</v>
      </c>
      <c r="E15" s="14">
        <v>2889.4</v>
      </c>
      <c r="F15" s="13">
        <v>436</v>
      </c>
      <c r="G15" s="15">
        <f t="shared" si="0"/>
        <v>68474.770642201838</v>
      </c>
      <c r="H15" s="17">
        <v>9617</v>
      </c>
      <c r="I15" s="16">
        <f t="shared" si="1"/>
        <v>7.1201799565562895</v>
      </c>
      <c r="J15" s="12">
        <v>5</v>
      </c>
      <c r="K15" s="12">
        <v>21</v>
      </c>
    </row>
    <row r="16" spans="1:11" x14ac:dyDescent="0.15">
      <c r="A16" s="12">
        <v>11</v>
      </c>
      <c r="B16" s="12">
        <v>5</v>
      </c>
      <c r="C16" s="12" t="s">
        <v>224</v>
      </c>
      <c r="D16" s="14">
        <v>2861.7</v>
      </c>
      <c r="E16" s="14">
        <v>2734.8</v>
      </c>
      <c r="F16" s="13">
        <v>551</v>
      </c>
      <c r="G16" s="15">
        <f t="shared" si="0"/>
        <v>51936.479128856627</v>
      </c>
      <c r="H16" s="17">
        <v>7294</v>
      </c>
      <c r="I16" s="16">
        <f t="shared" si="1"/>
        <v>7.1204385973206232</v>
      </c>
      <c r="J16" s="12">
        <v>17</v>
      </c>
      <c r="K16" s="12">
        <v>38</v>
      </c>
    </row>
    <row r="17" spans="1:11" x14ac:dyDescent="0.15">
      <c r="A17" s="37">
        <v>12</v>
      </c>
      <c r="B17" s="12">
        <v>6</v>
      </c>
      <c r="C17" s="12" t="s">
        <v>225</v>
      </c>
      <c r="D17" s="14">
        <v>2836.5</v>
      </c>
      <c r="E17" s="14">
        <v>2725.9</v>
      </c>
      <c r="F17" s="13">
        <v>427</v>
      </c>
      <c r="G17" s="15">
        <f t="shared" si="0"/>
        <v>66428.571428571435</v>
      </c>
      <c r="H17" s="17">
        <v>9330</v>
      </c>
      <c r="I17" s="16">
        <f t="shared" si="1"/>
        <v>7.1198897565457058</v>
      </c>
      <c r="J17" s="12">
        <v>11</v>
      </c>
      <c r="K17" s="12">
        <v>24</v>
      </c>
    </row>
    <row r="18" spans="1:11" x14ac:dyDescent="0.15">
      <c r="A18" s="12">
        <v>13</v>
      </c>
      <c r="B18" s="12">
        <v>7</v>
      </c>
      <c r="C18" s="12" t="s">
        <v>226</v>
      </c>
      <c r="D18" s="14">
        <v>2801.6</v>
      </c>
      <c r="E18" s="14">
        <v>2656.7</v>
      </c>
      <c r="F18" s="13">
        <v>532</v>
      </c>
      <c r="G18" s="15">
        <f t="shared" si="0"/>
        <v>52661.654135338344</v>
      </c>
      <c r="H18" s="17">
        <v>7396</v>
      </c>
      <c r="I18" s="16">
        <f t="shared" si="1"/>
        <v>7.1202885526417443</v>
      </c>
      <c r="J18" s="12">
        <v>15</v>
      </c>
      <c r="K18" s="12">
        <v>35</v>
      </c>
    </row>
    <row r="19" spans="1:11" x14ac:dyDescent="0.15">
      <c r="A19" s="37">
        <v>14</v>
      </c>
      <c r="B19" s="12">
        <v>4</v>
      </c>
      <c r="C19" s="12" t="s">
        <v>227</v>
      </c>
      <c r="D19" s="14">
        <v>2582.1</v>
      </c>
      <c r="E19" s="14">
        <v>2564.8000000000002</v>
      </c>
      <c r="F19" s="19">
        <v>227</v>
      </c>
      <c r="G19" s="15">
        <f t="shared" si="0"/>
        <v>113748.89867841409</v>
      </c>
      <c r="H19" s="17">
        <v>15956</v>
      </c>
      <c r="I19" s="16">
        <f t="shared" si="1"/>
        <v>7.128910671748188</v>
      </c>
      <c r="J19" s="12">
        <v>1</v>
      </c>
      <c r="K19" s="12">
        <v>3</v>
      </c>
    </row>
    <row r="20" spans="1:11" x14ac:dyDescent="0.15">
      <c r="A20" s="12">
        <v>15</v>
      </c>
      <c r="B20" s="12">
        <v>8</v>
      </c>
      <c r="C20" s="12" t="s">
        <v>228</v>
      </c>
      <c r="D20" s="14">
        <v>2532.5</v>
      </c>
      <c r="E20" s="14">
        <v>2447.5</v>
      </c>
      <c r="F20" s="13">
        <v>315</v>
      </c>
      <c r="G20" s="15">
        <f t="shared" si="0"/>
        <v>80396.825396825399</v>
      </c>
      <c r="H20" s="17">
        <v>11292</v>
      </c>
      <c r="I20" s="16">
        <f t="shared" si="1"/>
        <v>7.1198038785711475</v>
      </c>
      <c r="J20" s="12">
        <v>6</v>
      </c>
      <c r="K20" s="12">
        <v>15</v>
      </c>
    </row>
    <row r="21" spans="1:11" x14ac:dyDescent="0.15">
      <c r="A21" s="37">
        <v>16</v>
      </c>
      <c r="B21" s="12">
        <v>9</v>
      </c>
      <c r="C21" s="12" t="s">
        <v>229</v>
      </c>
      <c r="D21" s="14">
        <v>2474.9</v>
      </c>
      <c r="E21" s="14">
        <v>2261.1</v>
      </c>
      <c r="F21" s="13">
        <v>491</v>
      </c>
      <c r="G21" s="15">
        <f t="shared" si="0"/>
        <v>50405.295315682277</v>
      </c>
      <c r="H21" s="17">
        <v>7079</v>
      </c>
      <c r="I21" s="16">
        <f t="shared" si="1"/>
        <v>7.120397699630213</v>
      </c>
      <c r="J21" s="12">
        <v>18</v>
      </c>
      <c r="K21" s="12">
        <v>43</v>
      </c>
    </row>
    <row r="22" spans="1:11" x14ac:dyDescent="0.15">
      <c r="A22" s="12">
        <v>17</v>
      </c>
      <c r="B22" s="12">
        <v>3</v>
      </c>
      <c r="C22" s="12" t="s">
        <v>230</v>
      </c>
      <c r="D22" s="14">
        <v>2457.6</v>
      </c>
      <c r="E22" s="14">
        <v>2302</v>
      </c>
      <c r="F22" s="13">
        <v>673</v>
      </c>
      <c r="G22" s="15">
        <f t="shared" si="0"/>
        <v>36517.087667161963</v>
      </c>
      <c r="H22" s="17">
        <v>5129</v>
      </c>
      <c r="I22" s="16">
        <f t="shared" si="1"/>
        <v>7.1197285371733212</v>
      </c>
      <c r="J22" s="12">
        <v>9</v>
      </c>
      <c r="K22" s="12">
        <v>53</v>
      </c>
    </row>
    <row r="23" spans="1:11" x14ac:dyDescent="0.15">
      <c r="A23" s="37">
        <v>18</v>
      </c>
      <c r="B23" s="12">
        <v>5</v>
      </c>
      <c r="C23" s="12" t="s">
        <v>231</v>
      </c>
      <c r="D23" s="14">
        <v>2019</v>
      </c>
      <c r="E23" s="14">
        <v>1827</v>
      </c>
      <c r="F23" s="19">
        <v>234</v>
      </c>
      <c r="G23" s="15">
        <f t="shared" si="0"/>
        <v>86282.051282051281</v>
      </c>
      <c r="H23" s="17">
        <v>12118</v>
      </c>
      <c r="I23" s="16">
        <f t="shared" si="1"/>
        <v>7.1201560721283448</v>
      </c>
      <c r="J23" s="12">
        <v>3</v>
      </c>
      <c r="K23" s="12">
        <v>14</v>
      </c>
    </row>
    <row r="24" spans="1:11" x14ac:dyDescent="0.15">
      <c r="A24" s="12">
        <v>19</v>
      </c>
      <c r="B24" s="12">
        <v>6</v>
      </c>
      <c r="C24" s="12" t="s">
        <v>232</v>
      </c>
      <c r="D24" s="14">
        <v>2016.9</v>
      </c>
      <c r="E24" s="14">
        <v>1644.1</v>
      </c>
      <c r="F24" s="19">
        <v>485</v>
      </c>
      <c r="G24" s="15">
        <f t="shared" si="0"/>
        <v>41585.567010309285</v>
      </c>
      <c r="H24" s="17">
        <v>5841</v>
      </c>
      <c r="I24" s="16">
        <f t="shared" si="1"/>
        <v>7.1195971597858732</v>
      </c>
      <c r="J24" s="12">
        <v>16</v>
      </c>
      <c r="K24" s="12">
        <v>51</v>
      </c>
    </row>
    <row r="25" spans="1:11" x14ac:dyDescent="0.15">
      <c r="A25" s="37">
        <v>20</v>
      </c>
      <c r="B25" s="12">
        <v>7</v>
      </c>
      <c r="C25" s="12" t="s">
        <v>233</v>
      </c>
      <c r="D25" s="14">
        <v>2010.9</v>
      </c>
      <c r="E25" s="14">
        <v>1731.1</v>
      </c>
      <c r="F25" s="19">
        <v>334</v>
      </c>
      <c r="G25" s="15">
        <f t="shared" si="0"/>
        <v>60206.586826347309</v>
      </c>
      <c r="H25" s="17">
        <v>8456</v>
      </c>
      <c r="I25" s="16">
        <f t="shared" si="1"/>
        <v>7.1199842509871463</v>
      </c>
      <c r="J25" s="12">
        <v>8</v>
      </c>
      <c r="K25" s="12">
        <v>28</v>
      </c>
    </row>
    <row r="26" spans="1:11" x14ac:dyDescent="0.15">
      <c r="A26" s="12">
        <v>21</v>
      </c>
      <c r="B26" s="12">
        <v>4</v>
      </c>
      <c r="C26" s="12" t="s">
        <v>234</v>
      </c>
      <c r="D26" s="14">
        <v>1947.2</v>
      </c>
      <c r="E26" s="14">
        <v>1801</v>
      </c>
      <c r="F26" s="13">
        <v>349</v>
      </c>
      <c r="G26" s="15">
        <f t="shared" si="0"/>
        <v>55793.696275071634</v>
      </c>
      <c r="H26" s="17">
        <v>7836</v>
      </c>
      <c r="I26" s="16">
        <f t="shared" si="1"/>
        <v>7.1201756348993914</v>
      </c>
      <c r="J26" s="18">
        <v>4</v>
      </c>
      <c r="K26" s="12">
        <v>33</v>
      </c>
    </row>
    <row r="27" spans="1:11" x14ac:dyDescent="0.15">
      <c r="A27" s="37">
        <v>22</v>
      </c>
      <c r="B27" s="12">
        <v>10</v>
      </c>
      <c r="C27" s="12" t="s">
        <v>235</v>
      </c>
      <c r="D27" s="14">
        <v>1942.6</v>
      </c>
      <c r="E27" s="14">
        <v>1807.1</v>
      </c>
      <c r="F27" s="13">
        <v>306</v>
      </c>
      <c r="G27" s="15">
        <f t="shared" si="0"/>
        <v>63483.660130718948</v>
      </c>
      <c r="H27" s="17">
        <v>8916</v>
      </c>
      <c r="I27" s="16">
        <f t="shared" si="1"/>
        <v>7.1201951694390928</v>
      </c>
      <c r="J27" s="12">
        <v>13</v>
      </c>
      <c r="K27" s="12">
        <v>27</v>
      </c>
    </row>
    <row r="28" spans="1:11" x14ac:dyDescent="0.15">
      <c r="A28" s="12">
        <v>23</v>
      </c>
      <c r="B28" s="12">
        <v>11</v>
      </c>
      <c r="C28" s="12" t="s">
        <v>236</v>
      </c>
      <c r="D28" s="14">
        <v>1890.1</v>
      </c>
      <c r="E28" s="14">
        <v>1737</v>
      </c>
      <c r="F28" s="13">
        <v>296</v>
      </c>
      <c r="G28" s="15">
        <f t="shared" si="0"/>
        <v>63854.729729729726</v>
      </c>
      <c r="H28" s="17">
        <v>8968</v>
      </c>
      <c r="I28" s="16">
        <f t="shared" si="1"/>
        <v>7.12028654434988</v>
      </c>
      <c r="J28" s="12">
        <v>12</v>
      </c>
      <c r="K28" s="12">
        <v>26</v>
      </c>
    </row>
    <row r="29" spans="1:11" x14ac:dyDescent="0.15">
      <c r="A29" s="37">
        <v>24</v>
      </c>
      <c r="B29" s="12">
        <v>12</v>
      </c>
      <c r="C29" s="12" t="s">
        <v>237</v>
      </c>
      <c r="D29" s="14">
        <v>1876.2</v>
      </c>
      <c r="E29" s="14">
        <v>1750.5</v>
      </c>
      <c r="F29" s="13">
        <v>243</v>
      </c>
      <c r="G29" s="15">
        <f t="shared" si="0"/>
        <v>77209.876543209873</v>
      </c>
      <c r="H29" s="17">
        <v>10844</v>
      </c>
      <c r="I29" s="16">
        <f t="shared" si="1"/>
        <v>7.120055011362032</v>
      </c>
      <c r="J29" s="12">
        <v>7</v>
      </c>
      <c r="K29" s="12">
        <v>16</v>
      </c>
    </row>
    <row r="30" spans="1:11" x14ac:dyDescent="0.15">
      <c r="A30" s="12">
        <v>25</v>
      </c>
      <c r="B30" s="12">
        <v>13</v>
      </c>
      <c r="C30" s="12" t="s">
        <v>238</v>
      </c>
      <c r="D30" s="14">
        <v>1870.3</v>
      </c>
      <c r="E30" s="14">
        <v>1715</v>
      </c>
      <c r="F30" s="13">
        <v>275</v>
      </c>
      <c r="G30" s="15">
        <f t="shared" si="0"/>
        <v>68010.909090909088</v>
      </c>
      <c r="H30" s="17">
        <v>9552</v>
      </c>
      <c r="I30" s="16">
        <f t="shared" si="1"/>
        <v>7.1200700472057257</v>
      </c>
      <c r="J30" s="12">
        <v>10</v>
      </c>
      <c r="K30" s="12">
        <v>22</v>
      </c>
    </row>
    <row r="31" spans="1:11" x14ac:dyDescent="0.15">
      <c r="A31" s="37">
        <v>26</v>
      </c>
      <c r="B31" s="12">
        <v>5</v>
      </c>
      <c r="C31" s="12" t="s">
        <v>239</v>
      </c>
      <c r="D31" s="14">
        <v>1710.6</v>
      </c>
      <c r="E31" s="14">
        <v>1557.6</v>
      </c>
      <c r="F31" s="13">
        <v>303</v>
      </c>
      <c r="G31" s="15">
        <f t="shared" si="0"/>
        <v>56455.445544554452</v>
      </c>
      <c r="H31" s="17">
        <v>7929</v>
      </c>
      <c r="I31" s="16">
        <f t="shared" si="1"/>
        <v>7.1201217738118867</v>
      </c>
      <c r="J31" s="12">
        <v>3</v>
      </c>
      <c r="K31" s="12">
        <v>32</v>
      </c>
    </row>
    <row r="32" spans="1:11" x14ac:dyDescent="0.15">
      <c r="A32" s="12">
        <v>27</v>
      </c>
      <c r="B32" s="12">
        <v>6</v>
      </c>
      <c r="C32" s="12" t="s">
        <v>240</v>
      </c>
      <c r="D32" s="14">
        <v>1649.8</v>
      </c>
      <c r="E32" s="14">
        <v>1514.1</v>
      </c>
      <c r="F32" s="13">
        <v>321</v>
      </c>
      <c r="G32" s="15">
        <f t="shared" si="0"/>
        <v>51395.638629283494</v>
      </c>
      <c r="H32" s="17">
        <v>7218</v>
      </c>
      <c r="I32" s="16">
        <f t="shared" si="1"/>
        <v>7.120481938110764</v>
      </c>
      <c r="J32" s="12">
        <v>5</v>
      </c>
      <c r="K32" s="12">
        <v>40</v>
      </c>
    </row>
    <row r="33" spans="1:11" x14ac:dyDescent="0.15">
      <c r="A33" s="37">
        <v>28</v>
      </c>
      <c r="B33" s="12">
        <v>14</v>
      </c>
      <c r="C33" s="12" t="s">
        <v>241</v>
      </c>
      <c r="D33" s="14">
        <v>1615.5</v>
      </c>
      <c r="E33" s="14">
        <v>1512.5</v>
      </c>
      <c r="F33" s="13">
        <v>323</v>
      </c>
      <c r="G33" s="15">
        <f t="shared" si="0"/>
        <v>50015.479876160985</v>
      </c>
      <c r="H33" s="17">
        <v>7025</v>
      </c>
      <c r="I33" s="16">
        <f t="shared" si="1"/>
        <v>7.1196412635104602</v>
      </c>
      <c r="J33" s="12">
        <v>19</v>
      </c>
      <c r="K33" s="12">
        <v>44</v>
      </c>
    </row>
    <row r="34" spans="1:11" x14ac:dyDescent="0.15">
      <c r="A34" s="12">
        <v>29</v>
      </c>
      <c r="B34" s="12">
        <v>8</v>
      </c>
      <c r="C34" s="12" t="s">
        <v>242</v>
      </c>
      <c r="D34" s="14">
        <v>1549.1</v>
      </c>
      <c r="E34" s="14">
        <v>1462.3</v>
      </c>
      <c r="F34" s="19">
        <v>340</v>
      </c>
      <c r="G34" s="15">
        <f t="shared" si="0"/>
        <v>45561.76470588235</v>
      </c>
      <c r="H34" s="17">
        <v>6399</v>
      </c>
      <c r="I34" s="16">
        <f t="shared" si="1"/>
        <v>7.1201382568967571</v>
      </c>
      <c r="J34" s="12">
        <v>15</v>
      </c>
      <c r="K34" s="12">
        <v>50</v>
      </c>
    </row>
    <row r="35" spans="1:11" x14ac:dyDescent="0.15">
      <c r="A35" s="37">
        <v>30</v>
      </c>
      <c r="B35" s="12">
        <v>7</v>
      </c>
      <c r="C35" s="12" t="s">
        <v>243</v>
      </c>
      <c r="D35" s="14">
        <v>1478.9</v>
      </c>
      <c r="E35" s="14">
        <v>1552.2</v>
      </c>
      <c r="F35" s="13">
        <v>299</v>
      </c>
      <c r="G35" s="15">
        <f t="shared" si="0"/>
        <v>49461.538461538461</v>
      </c>
      <c r="H35" s="17">
        <v>6947</v>
      </c>
      <c r="I35" s="16">
        <f t="shared" si="1"/>
        <v>7.1198414368127914</v>
      </c>
      <c r="J35" s="18">
        <v>6</v>
      </c>
      <c r="K35" s="12">
        <v>45</v>
      </c>
    </row>
    <row r="36" spans="1:11" x14ac:dyDescent="0.15">
      <c r="A36" s="12">
        <v>31</v>
      </c>
      <c r="B36" s="12">
        <v>8</v>
      </c>
      <c r="C36" s="12" t="s">
        <v>244</v>
      </c>
      <c r="D36" s="14">
        <v>1432.4</v>
      </c>
      <c r="E36" s="14">
        <v>1329.7</v>
      </c>
      <c r="F36" s="13">
        <v>376</v>
      </c>
      <c r="G36" s="15">
        <f t="shared" si="0"/>
        <v>38095.744680851065</v>
      </c>
      <c r="H36" s="17">
        <v>5351</v>
      </c>
      <c r="I36" s="16">
        <f t="shared" si="1"/>
        <v>7.1193692171278391</v>
      </c>
      <c r="J36" s="18">
        <v>8</v>
      </c>
      <c r="K36" s="12">
        <v>52</v>
      </c>
    </row>
    <row r="37" spans="1:11" x14ac:dyDescent="0.15">
      <c r="A37" s="37">
        <v>32</v>
      </c>
      <c r="B37" s="12">
        <v>15</v>
      </c>
      <c r="C37" s="12" t="s">
        <v>245</v>
      </c>
      <c r="D37" s="14">
        <v>1395.2</v>
      </c>
      <c r="E37" s="14">
        <v>1303.8</v>
      </c>
      <c r="F37" s="13">
        <v>122</v>
      </c>
      <c r="G37" s="15">
        <f t="shared" si="0"/>
        <v>114360.65573770492</v>
      </c>
      <c r="H37" s="17">
        <v>16062</v>
      </c>
      <c r="I37" s="16">
        <f t="shared" si="1"/>
        <v>7.1199511728119109</v>
      </c>
      <c r="J37" s="12">
        <v>1</v>
      </c>
      <c r="K37" s="12">
        <v>1</v>
      </c>
    </row>
    <row r="38" spans="1:11" x14ac:dyDescent="0.15">
      <c r="A38" s="37">
        <v>33</v>
      </c>
      <c r="B38" s="12">
        <v>9</v>
      </c>
      <c r="C38" s="12" t="s">
        <v>246</v>
      </c>
      <c r="D38" s="14">
        <v>1281.9000000000001</v>
      </c>
      <c r="E38" s="14">
        <v>1254.2</v>
      </c>
      <c r="F38" s="19">
        <v>241</v>
      </c>
      <c r="G38" s="15">
        <f t="shared" si="0"/>
        <v>53190.871369294611</v>
      </c>
      <c r="H38" s="17">
        <v>7471</v>
      </c>
      <c r="I38" s="16">
        <f t="shared" si="1"/>
        <v>7.1196454784225152</v>
      </c>
      <c r="J38" s="12">
        <v>10</v>
      </c>
      <c r="K38" s="12">
        <v>34</v>
      </c>
    </row>
    <row r="39" spans="1:11" x14ac:dyDescent="0.15">
      <c r="A39" s="12">
        <v>34</v>
      </c>
      <c r="B39" s="12">
        <v>16</v>
      </c>
      <c r="C39" s="12" t="s">
        <v>247</v>
      </c>
      <c r="D39" s="14">
        <v>1279.3</v>
      </c>
      <c r="E39" s="14">
        <v>1179.8</v>
      </c>
      <c r="F39" s="13">
        <v>225</v>
      </c>
      <c r="G39" s="15">
        <f t="shared" ref="G39:G59" si="2">D39/F39*10000</f>
        <v>56857.777777777774</v>
      </c>
      <c r="H39" s="17">
        <v>7986</v>
      </c>
      <c r="I39" s="16">
        <f t="shared" ref="I39:I59" si="3">G39/H39</f>
        <v>7.11968166513621</v>
      </c>
      <c r="J39" s="12">
        <v>14</v>
      </c>
      <c r="K39" s="12">
        <v>30</v>
      </c>
    </row>
    <row r="40" spans="1:11" x14ac:dyDescent="0.15">
      <c r="A40" s="4">
        <v>35</v>
      </c>
      <c r="B40" s="12">
        <v>10</v>
      </c>
      <c r="C40" s="12" t="s">
        <v>248</v>
      </c>
      <c r="D40" s="14">
        <v>1188.9000000000001</v>
      </c>
      <c r="E40" s="14">
        <v>1090.9000000000001</v>
      </c>
      <c r="F40" s="19">
        <v>234</v>
      </c>
      <c r="G40" s="15">
        <f t="shared" si="2"/>
        <v>50807.692307692312</v>
      </c>
      <c r="H40" s="17">
        <v>7136</v>
      </c>
      <c r="I40" s="16">
        <f t="shared" si="3"/>
        <v>7.1199120386340127</v>
      </c>
      <c r="J40" s="12">
        <v>13</v>
      </c>
      <c r="K40" s="12">
        <v>41</v>
      </c>
    </row>
    <row r="41" spans="1:11" x14ac:dyDescent="0.15">
      <c r="A41" s="12">
        <v>36</v>
      </c>
      <c r="B41" s="12">
        <v>9</v>
      </c>
      <c r="C41" s="12" t="s">
        <v>249</v>
      </c>
      <c r="D41" s="14">
        <v>1186.0999999999999</v>
      </c>
      <c r="E41" s="14">
        <v>1100.3</v>
      </c>
      <c r="F41" s="13">
        <v>246</v>
      </c>
      <c r="G41" s="15">
        <f t="shared" si="2"/>
        <v>48215.447154471542</v>
      </c>
      <c r="H41" s="17">
        <v>6772</v>
      </c>
      <c r="I41" s="16">
        <f t="shared" si="3"/>
        <v>7.1198238562421059</v>
      </c>
      <c r="J41" s="12">
        <v>7</v>
      </c>
      <c r="K41" s="12">
        <v>48</v>
      </c>
    </row>
    <row r="42" spans="1:11" x14ac:dyDescent="0.15">
      <c r="A42" s="4">
        <v>37</v>
      </c>
      <c r="B42" s="12">
        <v>11</v>
      </c>
      <c r="C42" s="12" t="s">
        <v>250</v>
      </c>
      <c r="D42" s="14">
        <v>1150.2</v>
      </c>
      <c r="E42" s="14">
        <v>1050.2</v>
      </c>
      <c r="F42" s="19">
        <v>220</v>
      </c>
      <c r="G42" s="15">
        <f t="shared" si="2"/>
        <v>52281.818181818184</v>
      </c>
      <c r="H42" s="17">
        <v>7343</v>
      </c>
      <c r="I42" s="16">
        <f t="shared" si="3"/>
        <v>7.1199534497913906</v>
      </c>
      <c r="J42" s="12">
        <v>11</v>
      </c>
      <c r="K42" s="12">
        <v>37</v>
      </c>
    </row>
    <row r="43" spans="1:11" x14ac:dyDescent="0.15">
      <c r="A43" s="12">
        <v>38</v>
      </c>
      <c r="B43" s="12">
        <v>17</v>
      </c>
      <c r="C43" s="12" t="s">
        <v>251</v>
      </c>
      <c r="D43" s="14">
        <v>1090</v>
      </c>
      <c r="E43" s="14">
        <v>1019.2</v>
      </c>
      <c r="F43" s="13">
        <v>225</v>
      </c>
      <c r="G43" s="15">
        <f t="shared" si="2"/>
        <v>48444.444444444438</v>
      </c>
      <c r="H43" s="17">
        <v>6804</v>
      </c>
      <c r="I43" s="16">
        <f t="shared" si="3"/>
        <v>7.119994774315761</v>
      </c>
      <c r="J43" s="12">
        <v>20</v>
      </c>
      <c r="K43" s="12">
        <v>46</v>
      </c>
    </row>
    <row r="44" spans="1:11" x14ac:dyDescent="0.15">
      <c r="A44" s="4">
        <v>39</v>
      </c>
      <c r="B44" s="12">
        <v>18</v>
      </c>
      <c r="C44" s="12" t="s">
        <v>252</v>
      </c>
      <c r="D44" s="14">
        <v>1083</v>
      </c>
      <c r="E44" s="14">
        <v>1010</v>
      </c>
      <c r="F44" s="13">
        <v>143</v>
      </c>
      <c r="G44" s="15">
        <f t="shared" si="2"/>
        <v>75734.265734265733</v>
      </c>
      <c r="H44" s="17">
        <v>10637</v>
      </c>
      <c r="I44" s="16">
        <f t="shared" si="3"/>
        <v>7.1198896055528564</v>
      </c>
      <c r="J44" s="12">
        <v>8</v>
      </c>
      <c r="K44" s="12">
        <v>19</v>
      </c>
    </row>
    <row r="45" spans="1:11" x14ac:dyDescent="0.15">
      <c r="A45" s="12">
        <v>40</v>
      </c>
      <c r="B45" s="12">
        <v>1</v>
      </c>
      <c r="C45" s="12" t="s">
        <v>253</v>
      </c>
      <c r="D45" s="14">
        <v>990</v>
      </c>
      <c r="E45" s="14">
        <v>834.8</v>
      </c>
      <c r="F45" s="13">
        <v>87</v>
      </c>
      <c r="G45" s="15">
        <f t="shared" si="2"/>
        <v>113793.10344827586</v>
      </c>
      <c r="H45" s="17">
        <v>15982</v>
      </c>
      <c r="I45" s="16">
        <f t="shared" si="3"/>
        <v>7.1200790544535009</v>
      </c>
      <c r="J45" s="12">
        <v>1</v>
      </c>
      <c r="K45" s="12">
        <v>2</v>
      </c>
    </row>
    <row r="46" spans="1:11" x14ac:dyDescent="0.15">
      <c r="A46" s="4">
        <v>41</v>
      </c>
      <c r="B46" s="12">
        <v>12</v>
      </c>
      <c r="C46" s="12" t="s">
        <v>254</v>
      </c>
      <c r="D46" s="14">
        <v>881.1</v>
      </c>
      <c r="E46" s="14">
        <v>760.4</v>
      </c>
      <c r="F46" s="19">
        <v>131</v>
      </c>
      <c r="G46" s="15">
        <f t="shared" si="2"/>
        <v>67259.54198473283</v>
      </c>
      <c r="H46" s="17">
        <v>9447</v>
      </c>
      <c r="I46" s="16">
        <f t="shared" si="3"/>
        <v>7.1196720635897988</v>
      </c>
      <c r="J46" s="12">
        <v>6</v>
      </c>
      <c r="K46" s="12">
        <v>23</v>
      </c>
    </row>
    <row r="47" spans="1:11" x14ac:dyDescent="0.15">
      <c r="A47" s="12">
        <v>42</v>
      </c>
      <c r="B47" s="12">
        <v>19</v>
      </c>
      <c r="C47" s="12" t="s">
        <v>255</v>
      </c>
      <c r="D47" s="14">
        <v>870.5</v>
      </c>
      <c r="E47" s="14">
        <v>780.3</v>
      </c>
      <c r="F47" s="13">
        <v>263</v>
      </c>
      <c r="G47" s="15">
        <f t="shared" si="2"/>
        <v>33098.859315589354</v>
      </c>
      <c r="H47" s="17">
        <v>4649</v>
      </c>
      <c r="I47" s="16">
        <f t="shared" si="3"/>
        <v>7.1195653507398049</v>
      </c>
      <c r="J47" s="12">
        <v>21</v>
      </c>
      <c r="K47" s="12">
        <v>54</v>
      </c>
    </row>
    <row r="48" spans="1:11" x14ac:dyDescent="0.15">
      <c r="A48" s="4">
        <v>43</v>
      </c>
      <c r="B48" s="12">
        <v>13</v>
      </c>
      <c r="C48" s="12" t="s">
        <v>256</v>
      </c>
      <c r="D48" s="14">
        <v>710</v>
      </c>
      <c r="E48" s="14">
        <v>671.7</v>
      </c>
      <c r="F48" s="19">
        <v>125</v>
      </c>
      <c r="G48" s="15">
        <f t="shared" si="2"/>
        <v>56800</v>
      </c>
      <c r="H48" s="17">
        <v>7978</v>
      </c>
      <c r="I48" s="16">
        <f t="shared" si="3"/>
        <v>7.1195788418149908</v>
      </c>
      <c r="J48" s="12">
        <v>9</v>
      </c>
      <c r="K48" s="12">
        <v>31</v>
      </c>
    </row>
    <row r="49" spans="1:11" x14ac:dyDescent="0.15">
      <c r="A49" s="12">
        <v>44</v>
      </c>
      <c r="B49" s="12">
        <v>14</v>
      </c>
      <c r="C49" s="12" t="s">
        <v>257</v>
      </c>
      <c r="D49" s="14">
        <v>620.1</v>
      </c>
      <c r="E49" s="14">
        <v>595.29999999999995</v>
      </c>
      <c r="F49" s="19">
        <v>134</v>
      </c>
      <c r="G49" s="15">
        <f t="shared" si="2"/>
        <v>46276.119402985074</v>
      </c>
      <c r="H49" s="17">
        <v>6499</v>
      </c>
      <c r="I49" s="16">
        <f t="shared" si="3"/>
        <v>7.1204984463740688</v>
      </c>
      <c r="J49" s="12">
        <v>14</v>
      </c>
      <c r="K49" s="12">
        <v>49</v>
      </c>
    </row>
    <row r="50" spans="1:11" x14ac:dyDescent="0.15">
      <c r="A50" s="37">
        <v>45</v>
      </c>
      <c r="B50" s="12">
        <v>20</v>
      </c>
      <c r="C50" s="12" t="s">
        <v>258</v>
      </c>
      <c r="D50" s="14">
        <v>580.5</v>
      </c>
      <c r="E50" s="14">
        <v>513.4</v>
      </c>
      <c r="F50" s="13">
        <v>111</v>
      </c>
      <c r="G50" s="15">
        <f t="shared" si="2"/>
        <v>52297.2972972973</v>
      </c>
      <c r="H50" s="17">
        <v>7345</v>
      </c>
      <c r="I50" s="16">
        <f t="shared" si="3"/>
        <v>7.1201221643699526</v>
      </c>
      <c r="J50" s="12">
        <v>16</v>
      </c>
      <c r="K50" s="12">
        <v>36</v>
      </c>
    </row>
    <row r="51" spans="1:11" x14ac:dyDescent="0.15">
      <c r="A51" s="12">
        <v>46</v>
      </c>
      <c r="B51" s="12">
        <v>21</v>
      </c>
      <c r="C51" s="12" t="s">
        <v>259</v>
      </c>
      <c r="D51" s="14">
        <v>570.1</v>
      </c>
      <c r="E51" s="14">
        <v>503.2</v>
      </c>
      <c r="F51" s="13">
        <v>83</v>
      </c>
      <c r="G51" s="15">
        <f t="shared" si="2"/>
        <v>68686.746987951818</v>
      </c>
      <c r="H51" s="17">
        <v>9647</v>
      </c>
      <c r="I51" s="16">
        <f t="shared" si="3"/>
        <v>7.1200110902821416</v>
      </c>
      <c r="J51" s="12">
        <v>9</v>
      </c>
      <c r="K51" s="12">
        <v>20</v>
      </c>
    </row>
    <row r="52" spans="1:11" x14ac:dyDescent="0.15">
      <c r="A52" s="4">
        <v>47</v>
      </c>
      <c r="B52" s="12">
        <v>2</v>
      </c>
      <c r="C52" s="12" t="s">
        <v>260</v>
      </c>
      <c r="D52" s="14">
        <v>464.3</v>
      </c>
      <c r="E52" s="14">
        <v>406.9</v>
      </c>
      <c r="F52" s="13">
        <v>80</v>
      </c>
      <c r="G52" s="15">
        <f t="shared" si="2"/>
        <v>58037.5</v>
      </c>
      <c r="H52" s="17">
        <v>8151</v>
      </c>
      <c r="I52" s="16">
        <f t="shared" si="3"/>
        <v>7.1202919887130411</v>
      </c>
      <c r="J52" s="12">
        <v>5</v>
      </c>
      <c r="K52" s="12">
        <v>29</v>
      </c>
    </row>
    <row r="53" spans="1:11" x14ac:dyDescent="0.15">
      <c r="A53" s="12">
        <v>48</v>
      </c>
      <c r="B53" s="12">
        <v>3</v>
      </c>
      <c r="C53" s="12" t="s">
        <v>261</v>
      </c>
      <c r="D53" s="14">
        <v>386</v>
      </c>
      <c r="E53" s="14">
        <v>334</v>
      </c>
      <c r="F53" s="13">
        <v>76</v>
      </c>
      <c r="G53" s="15">
        <f t="shared" si="2"/>
        <v>50789.473684210519</v>
      </c>
      <c r="H53" s="17">
        <v>7133</v>
      </c>
      <c r="I53" s="16">
        <f t="shared" si="3"/>
        <v>7.1203524021043769</v>
      </c>
      <c r="J53" s="12">
        <v>6</v>
      </c>
      <c r="K53" s="12">
        <v>42</v>
      </c>
    </row>
    <row r="54" spans="1:11" x14ac:dyDescent="0.15">
      <c r="A54" s="4">
        <v>49</v>
      </c>
      <c r="B54" s="12">
        <v>15</v>
      </c>
      <c r="C54" s="12" t="s">
        <v>262</v>
      </c>
      <c r="D54" s="14">
        <v>307</v>
      </c>
      <c r="E54" s="14">
        <v>303.7</v>
      </c>
      <c r="F54" s="19">
        <v>40</v>
      </c>
      <c r="G54" s="15">
        <f t="shared" si="2"/>
        <v>76750</v>
      </c>
      <c r="H54" s="17">
        <v>10779</v>
      </c>
      <c r="I54" s="16">
        <f t="shared" si="3"/>
        <v>7.1203265609054647</v>
      </c>
      <c r="J54" s="12">
        <v>4</v>
      </c>
      <c r="K54" s="12">
        <v>17</v>
      </c>
    </row>
    <row r="55" spans="1:11" x14ac:dyDescent="0.15">
      <c r="A55" s="12">
        <v>50</v>
      </c>
      <c r="B55" s="12">
        <v>4</v>
      </c>
      <c r="C55" s="12" t="s">
        <v>263</v>
      </c>
      <c r="D55" s="14">
        <v>304.39999999999998</v>
      </c>
      <c r="E55" s="14">
        <v>273</v>
      </c>
      <c r="F55" s="13">
        <v>35</v>
      </c>
      <c r="G55" s="15">
        <f t="shared" si="2"/>
        <v>86971.428571428551</v>
      </c>
      <c r="H55" s="17">
        <v>12215</v>
      </c>
      <c r="I55" s="16">
        <f t="shared" si="3"/>
        <v>7.1200514589790052</v>
      </c>
      <c r="J55" s="12">
        <v>4</v>
      </c>
      <c r="K55" s="12">
        <v>12</v>
      </c>
    </row>
    <row r="56" spans="1:11" x14ac:dyDescent="0.15">
      <c r="A56" s="4">
        <v>51</v>
      </c>
      <c r="B56" s="12">
        <v>16</v>
      </c>
      <c r="C56" s="12" t="s">
        <v>264</v>
      </c>
      <c r="D56" s="14">
        <v>278.89999999999998</v>
      </c>
      <c r="E56" s="14">
        <v>262.10000000000002</v>
      </c>
      <c r="F56" s="19">
        <v>54</v>
      </c>
      <c r="G56" s="15">
        <f t="shared" si="2"/>
        <v>51648.148148148146</v>
      </c>
      <c r="H56" s="17">
        <v>7254</v>
      </c>
      <c r="I56" s="16">
        <f t="shared" si="3"/>
        <v>7.1199542525707393</v>
      </c>
      <c r="J56" s="12">
        <v>12</v>
      </c>
      <c r="K56" s="12">
        <v>39</v>
      </c>
    </row>
    <row r="57" spans="1:11" x14ac:dyDescent="0.15">
      <c r="A57" s="12">
        <v>52</v>
      </c>
      <c r="B57" s="12">
        <v>5</v>
      </c>
      <c r="C57" s="12" t="s">
        <v>265</v>
      </c>
      <c r="D57" s="14">
        <v>267.8</v>
      </c>
      <c r="E57" s="14">
        <v>235.7</v>
      </c>
      <c r="F57" s="13">
        <v>24</v>
      </c>
      <c r="G57" s="15">
        <f t="shared" si="2"/>
        <v>111583.33333333333</v>
      </c>
      <c r="H57" s="17">
        <v>15672</v>
      </c>
      <c r="I57" s="16">
        <f t="shared" si="3"/>
        <v>7.1199166241279563</v>
      </c>
      <c r="J57" s="12">
        <v>2</v>
      </c>
      <c r="K57" s="12">
        <v>4</v>
      </c>
    </row>
    <row r="58" spans="1:11" x14ac:dyDescent="0.15">
      <c r="A58" s="4">
        <v>53</v>
      </c>
      <c r="B58" s="12">
        <v>6</v>
      </c>
      <c r="C58" s="12" t="s">
        <v>266</v>
      </c>
      <c r="D58" s="14">
        <v>246.8</v>
      </c>
      <c r="E58" s="14">
        <v>216.9</v>
      </c>
      <c r="F58" s="13">
        <v>51</v>
      </c>
      <c r="G58" s="15">
        <f t="shared" si="2"/>
        <v>48392.156862745105</v>
      </c>
      <c r="H58" s="17">
        <v>6783</v>
      </c>
      <c r="I58" s="16">
        <f t="shared" si="3"/>
        <v>7.1343294799860102</v>
      </c>
      <c r="J58" s="12">
        <v>7</v>
      </c>
      <c r="K58" s="12">
        <v>47</v>
      </c>
    </row>
    <row r="59" spans="1:11" x14ac:dyDescent="0.15">
      <c r="A59" s="12">
        <v>54</v>
      </c>
      <c r="B59" s="12">
        <v>7</v>
      </c>
      <c r="C59" s="12" t="s">
        <v>267</v>
      </c>
      <c r="D59" s="14">
        <v>105.9</v>
      </c>
      <c r="E59" s="14">
        <v>91.4</v>
      </c>
      <c r="F59" s="13">
        <v>12</v>
      </c>
      <c r="G59" s="15">
        <f t="shared" si="2"/>
        <v>88250.000000000015</v>
      </c>
      <c r="H59" s="17">
        <v>12395</v>
      </c>
      <c r="I59" s="16">
        <f t="shared" si="3"/>
        <v>7.1198063735377177</v>
      </c>
      <c r="J59" s="12">
        <v>3</v>
      </c>
      <c r="K59" s="12">
        <v>11</v>
      </c>
    </row>
    <row r="60" spans="1:11" x14ac:dyDescent="0.15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</row>
    <row r="61" spans="1:11" x14ac:dyDescent="0.15">
      <c r="A61" s="13"/>
      <c r="B61" s="13"/>
      <c r="C61" s="1" t="s">
        <v>268</v>
      </c>
      <c r="D61" s="20">
        <f>SUM(D5:D60)</f>
        <v>153856.39999999997</v>
      </c>
      <c r="E61" s="20">
        <f>SUM(E5:E60)</f>
        <v>144065.1</v>
      </c>
      <c r="F61" s="20">
        <f>SUM(F5:F60)</f>
        <v>20465</v>
      </c>
      <c r="G61" s="20">
        <f>D61/F61*10000</f>
        <v>75180.258978744183</v>
      </c>
      <c r="H61" s="20">
        <f>G61/7.12</f>
        <v>10559.02513746407</v>
      </c>
      <c r="I61" s="2"/>
      <c r="J61" s="2"/>
      <c r="K61" s="13"/>
    </row>
    <row r="62" spans="1:11" x14ac:dyDescent="0.15">
      <c r="A62" s="13"/>
      <c r="B62" s="13"/>
      <c r="C62" s="12" t="s">
        <v>395</v>
      </c>
      <c r="D62" s="28">
        <f>D61/D3*100</f>
        <v>11.404508540609774</v>
      </c>
      <c r="E62" s="28">
        <f>E61/E3*100</f>
        <v>11.525294670215921</v>
      </c>
      <c r="F62" s="28">
        <f>F61/F3*100</f>
        <v>14.517582129150794</v>
      </c>
      <c r="G62" s="13"/>
      <c r="H62" s="13"/>
      <c r="I62" s="13"/>
      <c r="J62" s="13"/>
      <c r="K62" s="13"/>
    </row>
  </sheetData>
  <sortState ref="A8:K60">
    <sortCondition ref="A7"/>
  </sortState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"/>
  <sheetViews>
    <sheetView topLeftCell="A40" workbookViewId="0">
      <selection activeCell="N53" sqref="N53"/>
    </sheetView>
  </sheetViews>
  <sheetFormatPr defaultRowHeight="13.5" x14ac:dyDescent="0.15"/>
  <cols>
    <col min="1" max="1" width="10.75" customWidth="1"/>
    <col min="3" max="3" width="17.75" customWidth="1"/>
    <col min="4" max="5" width="9" customWidth="1"/>
    <col min="7" max="8" width="9.5" customWidth="1"/>
    <col min="9" max="9" width="11.375" customWidth="1"/>
    <col min="10" max="10" width="9.75" customWidth="1"/>
    <col min="11" max="11" width="11.25" customWidth="1"/>
  </cols>
  <sheetData>
    <row r="1" spans="1:11" ht="21" customHeight="1" x14ac:dyDescent="0.15">
      <c r="A1" s="2" t="s">
        <v>278</v>
      </c>
      <c r="B1" s="1" t="s">
        <v>269</v>
      </c>
      <c r="C1" s="1" t="s">
        <v>279</v>
      </c>
      <c r="D1" s="1" t="s">
        <v>280</v>
      </c>
      <c r="E1" s="1" t="s">
        <v>281</v>
      </c>
      <c r="F1" s="1" t="s">
        <v>282</v>
      </c>
      <c r="G1" s="1" t="s">
        <v>18</v>
      </c>
      <c r="H1" s="1" t="s">
        <v>18</v>
      </c>
      <c r="I1" s="1" t="s">
        <v>270</v>
      </c>
      <c r="J1" s="1" t="s">
        <v>283</v>
      </c>
      <c r="K1" s="2" t="s">
        <v>284</v>
      </c>
    </row>
    <row r="2" spans="1:11" x14ac:dyDescent="0.15">
      <c r="A2" s="1" t="s">
        <v>285</v>
      </c>
      <c r="B2" s="1" t="s">
        <v>285</v>
      </c>
      <c r="C2" s="1" t="s">
        <v>286</v>
      </c>
      <c r="D2" s="1" t="s">
        <v>6</v>
      </c>
      <c r="E2" s="1" t="s">
        <v>6</v>
      </c>
      <c r="F2" s="1" t="s">
        <v>7</v>
      </c>
      <c r="G2" s="1" t="s">
        <v>19</v>
      </c>
      <c r="H2" s="1" t="s">
        <v>287</v>
      </c>
      <c r="I2" s="21" t="s">
        <v>288</v>
      </c>
      <c r="J2" s="1" t="s">
        <v>490</v>
      </c>
      <c r="K2" s="1" t="s">
        <v>489</v>
      </c>
    </row>
    <row r="3" spans="1:11" x14ac:dyDescent="0.15">
      <c r="A3" s="13"/>
      <c r="B3" s="13"/>
      <c r="C3" s="1" t="s">
        <v>149</v>
      </c>
      <c r="D3" s="1">
        <v>1349084</v>
      </c>
      <c r="E3" s="1">
        <v>1249990.6000000001</v>
      </c>
      <c r="F3" s="1">
        <v>140967</v>
      </c>
      <c r="G3" s="25">
        <f>D3/F3*10000</f>
        <v>95702.114679322112</v>
      </c>
      <c r="H3" s="25">
        <f>G3/7.12</f>
        <v>13441.308241477824</v>
      </c>
      <c r="I3" s="13"/>
      <c r="J3" s="13"/>
      <c r="K3" s="13"/>
    </row>
    <row r="4" spans="1:11" x14ac:dyDescent="0.15">
      <c r="A4" s="13"/>
      <c r="B4" s="1"/>
      <c r="C4" s="1"/>
      <c r="D4" s="1"/>
      <c r="E4" s="1"/>
      <c r="F4" s="1"/>
      <c r="G4" s="1"/>
      <c r="H4" s="1"/>
      <c r="I4" s="2"/>
      <c r="J4" s="2"/>
      <c r="K4" s="13"/>
    </row>
    <row r="5" spans="1:11" x14ac:dyDescent="0.15">
      <c r="A5" s="12">
        <v>1</v>
      </c>
      <c r="B5" s="12">
        <v>1</v>
      </c>
      <c r="C5" s="12" t="s">
        <v>275</v>
      </c>
      <c r="D5" s="14">
        <v>13317.8</v>
      </c>
      <c r="E5" s="14">
        <v>12010.8</v>
      </c>
      <c r="F5" s="13">
        <v>1308</v>
      </c>
      <c r="G5" s="15">
        <f t="shared" ref="G5:G36" si="0">D5/F5*10000</f>
        <v>101818.04281345566</v>
      </c>
      <c r="H5" s="13">
        <v>14300</v>
      </c>
      <c r="I5" s="16">
        <f t="shared" ref="I5:I36" si="1">G5/H5</f>
        <v>7.120142854087808</v>
      </c>
      <c r="J5" s="12">
        <v>3</v>
      </c>
      <c r="K5" s="12">
        <v>12</v>
      </c>
    </row>
    <row r="6" spans="1:11" x14ac:dyDescent="0.15">
      <c r="A6" s="12">
        <v>2</v>
      </c>
      <c r="B6" s="12">
        <v>2</v>
      </c>
      <c r="C6" s="12" t="s">
        <v>290</v>
      </c>
      <c r="D6" s="14">
        <v>7548.7</v>
      </c>
      <c r="E6" s="14">
        <v>7091.4</v>
      </c>
      <c r="F6" s="13">
        <v>361</v>
      </c>
      <c r="G6" s="15">
        <f t="shared" si="0"/>
        <v>209105.26315789472</v>
      </c>
      <c r="H6" s="13">
        <v>29369</v>
      </c>
      <c r="I6" s="16">
        <f t="shared" si="1"/>
        <v>7.1199313275186329</v>
      </c>
      <c r="J6" s="12">
        <v>1</v>
      </c>
      <c r="K6" s="12">
        <v>2</v>
      </c>
    </row>
    <row r="7" spans="1:11" x14ac:dyDescent="0.15">
      <c r="A7" s="12">
        <v>3</v>
      </c>
      <c r="B7" s="12">
        <v>1</v>
      </c>
      <c r="C7" s="12" t="s">
        <v>294</v>
      </c>
      <c r="D7" s="14">
        <v>4502.2</v>
      </c>
      <c r="E7" s="14">
        <v>4168.5</v>
      </c>
      <c r="F7" s="13">
        <v>408</v>
      </c>
      <c r="G7" s="15">
        <f t="shared" si="0"/>
        <v>110348.03921568628</v>
      </c>
      <c r="H7" s="13">
        <v>15498</v>
      </c>
      <c r="I7" s="16">
        <f t="shared" si="1"/>
        <v>7.1201470651494567</v>
      </c>
      <c r="J7" s="22">
        <v>4</v>
      </c>
      <c r="K7" s="12">
        <v>8</v>
      </c>
    </row>
    <row r="8" spans="1:11" x14ac:dyDescent="0.15">
      <c r="A8" s="12">
        <v>4</v>
      </c>
      <c r="B8" s="12">
        <v>1</v>
      </c>
      <c r="C8" s="12" t="s">
        <v>302</v>
      </c>
      <c r="D8" s="14">
        <v>3742.3</v>
      </c>
      <c r="E8" s="14">
        <v>3487.3</v>
      </c>
      <c r="F8" s="13">
        <v>443</v>
      </c>
      <c r="G8" s="15">
        <f t="shared" si="0"/>
        <v>84476.297968397295</v>
      </c>
      <c r="H8" s="13">
        <v>11865</v>
      </c>
      <c r="I8" s="16">
        <f t="shared" si="1"/>
        <v>7.1197891250229492</v>
      </c>
      <c r="J8" s="12">
        <v>4</v>
      </c>
      <c r="K8" s="12">
        <v>18</v>
      </c>
    </row>
    <row r="9" spans="1:11" x14ac:dyDescent="0.15">
      <c r="A9" s="12">
        <v>5</v>
      </c>
      <c r="B9" s="12">
        <v>3</v>
      </c>
      <c r="C9" s="12" t="s">
        <v>307</v>
      </c>
      <c r="D9" s="14">
        <v>3163.5</v>
      </c>
      <c r="E9" s="14">
        <v>3063.5</v>
      </c>
      <c r="F9" s="13">
        <v>438</v>
      </c>
      <c r="G9" s="15">
        <f t="shared" si="0"/>
        <v>72226.027397260274</v>
      </c>
      <c r="H9" s="13">
        <v>10144</v>
      </c>
      <c r="I9" s="16">
        <f t="shared" si="1"/>
        <v>7.1200736787519983</v>
      </c>
      <c r="J9" s="22">
        <v>6</v>
      </c>
      <c r="K9" s="12">
        <v>23</v>
      </c>
    </row>
    <row r="10" spans="1:11" x14ac:dyDescent="0.15">
      <c r="A10" s="12">
        <v>6</v>
      </c>
      <c r="B10" s="12">
        <v>1</v>
      </c>
      <c r="C10" s="12" t="s">
        <v>276</v>
      </c>
      <c r="D10" s="13">
        <v>2939.5</v>
      </c>
      <c r="E10" s="13">
        <v>2685.6</v>
      </c>
      <c r="F10" s="13">
        <v>291</v>
      </c>
      <c r="G10" s="15">
        <f t="shared" si="0"/>
        <v>101013.74570446735</v>
      </c>
      <c r="H10" s="13">
        <v>14187</v>
      </c>
      <c r="I10" s="16">
        <f t="shared" si="1"/>
        <v>7.1201625223420981</v>
      </c>
      <c r="J10" s="12">
        <v>2</v>
      </c>
      <c r="K10" s="12">
        <v>13</v>
      </c>
    </row>
    <row r="11" spans="1:11" x14ac:dyDescent="0.15">
      <c r="A11" s="12">
        <v>7</v>
      </c>
      <c r="B11" s="12">
        <v>4</v>
      </c>
      <c r="C11" s="12" t="s">
        <v>304</v>
      </c>
      <c r="D11" s="14">
        <v>2548</v>
      </c>
      <c r="E11" s="14">
        <v>2641.4</v>
      </c>
      <c r="F11" s="19">
        <v>326</v>
      </c>
      <c r="G11" s="15">
        <f t="shared" si="0"/>
        <v>78159.509202453992</v>
      </c>
      <c r="H11" s="13">
        <v>10977</v>
      </c>
      <c r="I11" s="16">
        <f t="shared" si="1"/>
        <v>7.1202978229437912</v>
      </c>
      <c r="J11" s="12">
        <v>5</v>
      </c>
      <c r="K11" s="12">
        <v>20</v>
      </c>
    </row>
    <row r="12" spans="1:11" x14ac:dyDescent="0.15">
      <c r="A12" s="12">
        <v>8</v>
      </c>
      <c r="B12" s="12">
        <v>2</v>
      </c>
      <c r="C12" s="12" t="s">
        <v>293</v>
      </c>
      <c r="D12" s="14">
        <v>2509.1999999999998</v>
      </c>
      <c r="E12" s="14">
        <v>2329.5</v>
      </c>
      <c r="F12" s="13">
        <v>174</v>
      </c>
      <c r="G12" s="15">
        <f t="shared" si="0"/>
        <v>144206.89655172414</v>
      </c>
      <c r="H12" s="13">
        <v>20254</v>
      </c>
      <c r="I12" s="16">
        <f t="shared" si="1"/>
        <v>7.1199218204662857</v>
      </c>
      <c r="J12" s="12">
        <v>3</v>
      </c>
      <c r="K12" s="12">
        <v>5</v>
      </c>
    </row>
    <row r="13" spans="1:11" x14ac:dyDescent="0.15">
      <c r="A13" s="12">
        <v>9</v>
      </c>
      <c r="B13" s="12">
        <v>5</v>
      </c>
      <c r="C13" s="12" t="s">
        <v>274</v>
      </c>
      <c r="D13" s="14">
        <v>2383.4</v>
      </c>
      <c r="E13" s="14">
        <v>2280.1999999999998</v>
      </c>
      <c r="F13" s="19">
        <v>226</v>
      </c>
      <c r="G13" s="15">
        <f t="shared" si="0"/>
        <v>105460.17699115044</v>
      </c>
      <c r="H13" s="13">
        <v>14812</v>
      </c>
      <c r="I13" s="16">
        <f t="shared" si="1"/>
        <v>7.1199147307014883</v>
      </c>
      <c r="J13" s="22">
        <v>2</v>
      </c>
      <c r="K13" s="12">
        <v>10</v>
      </c>
    </row>
    <row r="14" spans="1:11" x14ac:dyDescent="0.15">
      <c r="A14" s="12">
        <v>10</v>
      </c>
      <c r="B14" s="12">
        <v>6</v>
      </c>
      <c r="C14" s="12" t="s">
        <v>319</v>
      </c>
      <c r="D14" s="14">
        <v>2157.6999999999998</v>
      </c>
      <c r="E14" s="14">
        <v>2103.8000000000002</v>
      </c>
      <c r="F14" s="19">
        <v>460</v>
      </c>
      <c r="G14" s="15">
        <f t="shared" si="0"/>
        <v>46906.521739130432</v>
      </c>
      <c r="H14" s="13">
        <v>6588</v>
      </c>
      <c r="I14" s="16">
        <f t="shared" si="1"/>
        <v>7.119994192339167</v>
      </c>
      <c r="J14" s="22">
        <v>8</v>
      </c>
      <c r="K14" s="12">
        <v>35</v>
      </c>
    </row>
    <row r="15" spans="1:11" x14ac:dyDescent="0.15">
      <c r="A15" s="12">
        <v>11</v>
      </c>
      <c r="B15" s="12">
        <v>3</v>
      </c>
      <c r="C15" s="12" t="s">
        <v>311</v>
      </c>
      <c r="D15" s="14">
        <v>1954</v>
      </c>
      <c r="E15" s="14">
        <v>1876.2</v>
      </c>
      <c r="F15" s="13">
        <v>310</v>
      </c>
      <c r="G15" s="15">
        <f t="shared" si="0"/>
        <v>63032.258064516136</v>
      </c>
      <c r="H15" s="13">
        <v>8853</v>
      </c>
      <c r="I15" s="16">
        <f t="shared" si="1"/>
        <v>7.1198755297092662</v>
      </c>
      <c r="J15" s="22">
        <v>11</v>
      </c>
      <c r="K15" s="12">
        <v>27</v>
      </c>
    </row>
    <row r="16" spans="1:11" x14ac:dyDescent="0.15">
      <c r="A16" s="12">
        <v>12</v>
      </c>
      <c r="B16" s="12">
        <v>7</v>
      </c>
      <c r="C16" s="12" t="s">
        <v>313</v>
      </c>
      <c r="D16" s="14">
        <v>1909.9</v>
      </c>
      <c r="E16" s="14">
        <v>1894.9</v>
      </c>
      <c r="F16" s="19">
        <v>317</v>
      </c>
      <c r="G16" s="15">
        <f t="shared" si="0"/>
        <v>60249.211356466876</v>
      </c>
      <c r="H16" s="13">
        <v>8462</v>
      </c>
      <c r="I16" s="16">
        <f t="shared" si="1"/>
        <v>7.1199729799653602</v>
      </c>
      <c r="J16" s="12">
        <v>7</v>
      </c>
      <c r="K16" s="12">
        <v>29</v>
      </c>
    </row>
    <row r="17" spans="1:11" x14ac:dyDescent="0.15">
      <c r="A17" s="12">
        <v>13</v>
      </c>
      <c r="B17" s="12">
        <v>1</v>
      </c>
      <c r="C17" s="12" t="s">
        <v>306</v>
      </c>
      <c r="D17" s="13">
        <v>1862.1</v>
      </c>
      <c r="E17" s="13">
        <v>1801.1</v>
      </c>
      <c r="F17" s="13">
        <v>248</v>
      </c>
      <c r="G17" s="15">
        <f t="shared" si="0"/>
        <v>75084.677419354834</v>
      </c>
      <c r="H17" s="13">
        <v>10546</v>
      </c>
      <c r="I17" s="16">
        <f t="shared" si="1"/>
        <v>7.1197304588806025</v>
      </c>
      <c r="J17" s="12">
        <v>2</v>
      </c>
      <c r="K17" s="12">
        <v>22</v>
      </c>
    </row>
    <row r="18" spans="1:11" x14ac:dyDescent="0.15">
      <c r="A18" s="12">
        <v>14</v>
      </c>
      <c r="B18" s="12">
        <v>4</v>
      </c>
      <c r="C18" s="12" t="s">
        <v>310</v>
      </c>
      <c r="D18" s="14">
        <v>1806.7</v>
      </c>
      <c r="E18" s="14">
        <v>1646.4</v>
      </c>
      <c r="F18" s="13">
        <v>285</v>
      </c>
      <c r="G18" s="15">
        <f t="shared" si="0"/>
        <v>63392.982456140351</v>
      </c>
      <c r="H18" s="13">
        <v>8904</v>
      </c>
      <c r="I18" s="16">
        <f t="shared" si="1"/>
        <v>7.1196071940858436</v>
      </c>
      <c r="J18" s="22">
        <v>10</v>
      </c>
      <c r="K18" s="12">
        <v>26</v>
      </c>
    </row>
    <row r="19" spans="1:11" x14ac:dyDescent="0.15">
      <c r="A19" s="12">
        <v>15</v>
      </c>
      <c r="B19" s="12">
        <v>5</v>
      </c>
      <c r="C19" s="12" t="s">
        <v>296</v>
      </c>
      <c r="D19" s="14">
        <v>1692.5</v>
      </c>
      <c r="E19" s="14">
        <v>1601.2</v>
      </c>
      <c r="F19" s="13">
        <v>162</v>
      </c>
      <c r="G19" s="15">
        <f t="shared" si="0"/>
        <v>104475.30864197532</v>
      </c>
      <c r="H19" s="13">
        <v>14673</v>
      </c>
      <c r="I19" s="16">
        <f t="shared" si="1"/>
        <v>7.1202418484274057</v>
      </c>
      <c r="J19" s="22">
        <v>6</v>
      </c>
      <c r="K19" s="12">
        <v>11</v>
      </c>
    </row>
    <row r="20" spans="1:11" x14ac:dyDescent="0.15">
      <c r="A20" s="12">
        <v>16</v>
      </c>
      <c r="B20" s="12">
        <v>6</v>
      </c>
      <c r="C20" s="12" t="s">
        <v>329</v>
      </c>
      <c r="D20" s="14">
        <v>1626.9</v>
      </c>
      <c r="E20" s="14">
        <v>1508.4</v>
      </c>
      <c r="F20" s="13">
        <v>481</v>
      </c>
      <c r="G20" s="15">
        <f t="shared" si="0"/>
        <v>33823.284823284826</v>
      </c>
      <c r="H20" s="13">
        <v>4750</v>
      </c>
      <c r="I20" s="16">
        <f t="shared" si="1"/>
        <v>7.1206915417441738</v>
      </c>
      <c r="J20" s="22">
        <v>13</v>
      </c>
      <c r="K20" s="12">
        <v>45</v>
      </c>
    </row>
    <row r="21" spans="1:11" x14ac:dyDescent="0.15">
      <c r="A21" s="12">
        <v>17</v>
      </c>
      <c r="B21" s="12">
        <v>7</v>
      </c>
      <c r="C21" s="12" t="s">
        <v>289</v>
      </c>
      <c r="D21" s="14">
        <v>1327</v>
      </c>
      <c r="E21" s="14">
        <v>1260.5</v>
      </c>
      <c r="F21" s="13">
        <v>49</v>
      </c>
      <c r="G21" s="15">
        <f t="shared" si="0"/>
        <v>270816.32653061225</v>
      </c>
      <c r="H21" s="13">
        <v>38036</v>
      </c>
      <c r="I21" s="16">
        <f t="shared" si="1"/>
        <v>7.1200001716955583</v>
      </c>
      <c r="J21" s="12">
        <v>1</v>
      </c>
      <c r="K21" s="12">
        <v>1</v>
      </c>
    </row>
    <row r="22" spans="1:11" x14ac:dyDescent="0.15">
      <c r="A22" s="12">
        <v>18</v>
      </c>
      <c r="B22" s="12">
        <v>2</v>
      </c>
      <c r="C22" s="12" t="s">
        <v>314</v>
      </c>
      <c r="D22" s="14">
        <v>1213.2</v>
      </c>
      <c r="E22" s="14">
        <v>1100.4000000000001</v>
      </c>
      <c r="F22" s="13">
        <v>213</v>
      </c>
      <c r="G22" s="15">
        <f t="shared" si="0"/>
        <v>56957.746478873247</v>
      </c>
      <c r="H22" s="13">
        <v>8000</v>
      </c>
      <c r="I22" s="16">
        <f t="shared" si="1"/>
        <v>7.1197183098591559</v>
      </c>
      <c r="J22" s="12">
        <v>6</v>
      </c>
      <c r="K22" s="12">
        <v>30</v>
      </c>
    </row>
    <row r="23" spans="1:11" x14ac:dyDescent="0.15">
      <c r="A23" s="12">
        <v>19</v>
      </c>
      <c r="B23" s="12">
        <v>8</v>
      </c>
      <c r="C23" s="12" t="s">
        <v>320</v>
      </c>
      <c r="D23" s="14">
        <v>1140.7</v>
      </c>
      <c r="E23" s="14">
        <v>1217.0999999999999</v>
      </c>
      <c r="F23" s="19">
        <v>246</v>
      </c>
      <c r="G23" s="15">
        <f t="shared" si="0"/>
        <v>46369.918699186986</v>
      </c>
      <c r="H23" s="13">
        <v>6513</v>
      </c>
      <c r="I23" s="16">
        <f t="shared" si="1"/>
        <v>7.1195944571145384</v>
      </c>
      <c r="J23" s="12">
        <v>9</v>
      </c>
      <c r="K23" s="12">
        <v>36</v>
      </c>
    </row>
    <row r="24" spans="1:11" x14ac:dyDescent="0.15">
      <c r="A24" s="12">
        <v>20</v>
      </c>
      <c r="B24" s="12">
        <v>8</v>
      </c>
      <c r="C24" s="12" t="s">
        <v>292</v>
      </c>
      <c r="D24" s="14">
        <v>1084.4000000000001</v>
      </c>
      <c r="E24" s="14">
        <v>982.7</v>
      </c>
      <c r="F24" s="13">
        <v>67</v>
      </c>
      <c r="G24" s="15">
        <f t="shared" si="0"/>
        <v>161850.74626865675</v>
      </c>
      <c r="H24" s="13">
        <v>22732</v>
      </c>
      <c r="I24" s="16">
        <f t="shared" si="1"/>
        <v>7.1199518858286446</v>
      </c>
      <c r="J24" s="12">
        <v>2</v>
      </c>
      <c r="K24" s="12">
        <v>4</v>
      </c>
    </row>
    <row r="25" spans="1:11" x14ac:dyDescent="0.15">
      <c r="A25" s="12">
        <v>21</v>
      </c>
      <c r="B25" s="12">
        <v>3</v>
      </c>
      <c r="C25" s="12" t="s">
        <v>297</v>
      </c>
      <c r="D25" s="14">
        <v>1041.7</v>
      </c>
      <c r="E25" s="14">
        <v>908.7</v>
      </c>
      <c r="F25" s="13">
        <v>104</v>
      </c>
      <c r="G25" s="15">
        <f t="shared" si="0"/>
        <v>100163.46153846155</v>
      </c>
      <c r="H25" s="13">
        <v>14068</v>
      </c>
      <c r="I25" s="16">
        <f t="shared" si="1"/>
        <v>7.1199503510421911</v>
      </c>
      <c r="J25" s="12">
        <v>3</v>
      </c>
      <c r="K25" s="12">
        <v>14</v>
      </c>
    </row>
    <row r="26" spans="1:11" x14ac:dyDescent="0.15">
      <c r="A26" s="12">
        <v>22</v>
      </c>
      <c r="B26" s="12">
        <v>9</v>
      </c>
      <c r="C26" s="12" t="s">
        <v>277</v>
      </c>
      <c r="D26" s="14">
        <v>998.7</v>
      </c>
      <c r="E26" s="14">
        <v>956.8</v>
      </c>
      <c r="F26" s="13">
        <v>111</v>
      </c>
      <c r="G26" s="15">
        <f t="shared" si="0"/>
        <v>89972.972972972973</v>
      </c>
      <c r="H26" s="13">
        <v>12637</v>
      </c>
      <c r="I26" s="16">
        <f t="shared" si="1"/>
        <v>7.119804777476693</v>
      </c>
      <c r="J26" s="22">
        <v>8</v>
      </c>
      <c r="K26" s="12">
        <v>17</v>
      </c>
    </row>
    <row r="27" spans="1:11" x14ac:dyDescent="0.15">
      <c r="A27" s="12">
        <v>23</v>
      </c>
      <c r="B27" s="12">
        <v>4</v>
      </c>
      <c r="C27" s="12" t="s">
        <v>330</v>
      </c>
      <c r="D27" s="14">
        <v>952.3</v>
      </c>
      <c r="E27" s="14">
        <v>856.8</v>
      </c>
      <c r="F27" s="13">
        <v>291</v>
      </c>
      <c r="G27" s="15">
        <f t="shared" si="0"/>
        <v>32725.085910652921</v>
      </c>
      <c r="H27" s="13">
        <v>4596</v>
      </c>
      <c r="I27" s="16">
        <f t="shared" si="1"/>
        <v>7.1203407116303135</v>
      </c>
      <c r="J27" s="12">
        <v>11</v>
      </c>
      <c r="K27" s="12">
        <v>46</v>
      </c>
    </row>
    <row r="28" spans="1:11" x14ac:dyDescent="0.15">
      <c r="A28" s="12">
        <v>24</v>
      </c>
      <c r="B28" s="12">
        <v>2</v>
      </c>
      <c r="C28" s="12" t="s">
        <v>309</v>
      </c>
      <c r="D28" s="13">
        <v>933.7</v>
      </c>
      <c r="E28" s="13">
        <v>902.4</v>
      </c>
      <c r="F28" s="13">
        <v>140</v>
      </c>
      <c r="G28" s="15">
        <f t="shared" si="0"/>
        <v>66692.857142857145</v>
      </c>
      <c r="H28" s="13">
        <v>9367</v>
      </c>
      <c r="I28" s="16">
        <f t="shared" si="1"/>
        <v>7.1199804785798166</v>
      </c>
      <c r="J28" s="12">
        <v>3</v>
      </c>
      <c r="K28" s="12">
        <v>25</v>
      </c>
    </row>
    <row r="29" spans="1:11" x14ac:dyDescent="0.15">
      <c r="A29" s="12">
        <v>25</v>
      </c>
      <c r="B29" s="12">
        <v>2</v>
      </c>
      <c r="C29" s="12" t="s">
        <v>291</v>
      </c>
      <c r="D29" s="13">
        <v>847.9</v>
      </c>
      <c r="E29" s="13">
        <v>828.2</v>
      </c>
      <c r="F29" s="13">
        <v>47</v>
      </c>
      <c r="G29" s="15">
        <f t="shared" si="0"/>
        <v>180404.25531914891</v>
      </c>
      <c r="H29" s="13">
        <v>25338</v>
      </c>
      <c r="I29" s="16">
        <f t="shared" si="1"/>
        <v>7.119909042511205</v>
      </c>
      <c r="J29" s="12">
        <v>1</v>
      </c>
      <c r="K29" s="12">
        <v>3</v>
      </c>
    </row>
    <row r="30" spans="1:11" x14ac:dyDescent="0.15">
      <c r="A30" s="12">
        <v>26</v>
      </c>
      <c r="B30" s="12">
        <v>9</v>
      </c>
      <c r="C30" s="12" t="s">
        <v>327</v>
      </c>
      <c r="D30" s="14">
        <v>780.1</v>
      </c>
      <c r="E30" s="14">
        <v>835.7</v>
      </c>
      <c r="F30" s="19">
        <v>201</v>
      </c>
      <c r="G30" s="15">
        <f t="shared" si="0"/>
        <v>38810.945273631842</v>
      </c>
      <c r="H30" s="13">
        <v>5451</v>
      </c>
      <c r="I30" s="16">
        <f t="shared" si="1"/>
        <v>7.119967945997403</v>
      </c>
      <c r="J30" s="22">
        <v>10</v>
      </c>
      <c r="K30" s="12">
        <v>43</v>
      </c>
    </row>
    <row r="31" spans="1:11" x14ac:dyDescent="0.15">
      <c r="A31" s="12">
        <v>27</v>
      </c>
      <c r="B31" s="12">
        <v>5</v>
      </c>
      <c r="C31" s="12" t="s">
        <v>316</v>
      </c>
      <c r="D31" s="14">
        <v>750</v>
      </c>
      <c r="E31" s="14">
        <v>708.1</v>
      </c>
      <c r="F31" s="13">
        <v>143</v>
      </c>
      <c r="G31" s="15">
        <f t="shared" si="0"/>
        <v>52447.552447552451</v>
      </c>
      <c r="H31" s="13">
        <v>7366</v>
      </c>
      <c r="I31" s="16">
        <f t="shared" si="1"/>
        <v>7.120221619271307</v>
      </c>
      <c r="J31" s="12">
        <v>7</v>
      </c>
      <c r="K31" s="12">
        <v>32</v>
      </c>
    </row>
    <row r="32" spans="1:11" x14ac:dyDescent="0.15">
      <c r="A32" s="12">
        <v>28</v>
      </c>
      <c r="B32" s="12">
        <v>6</v>
      </c>
      <c r="C32" s="12" t="s">
        <v>318</v>
      </c>
      <c r="D32" s="14">
        <v>742.9</v>
      </c>
      <c r="E32" s="14">
        <v>672.3</v>
      </c>
      <c r="F32" s="13">
        <v>149</v>
      </c>
      <c r="G32" s="15">
        <f t="shared" si="0"/>
        <v>49859.060402684561</v>
      </c>
      <c r="H32" s="13">
        <v>7003</v>
      </c>
      <c r="I32" s="16">
        <f t="shared" si="1"/>
        <v>7.1196716268291533</v>
      </c>
      <c r="J32" s="12">
        <v>8</v>
      </c>
      <c r="K32" s="12">
        <v>34</v>
      </c>
    </row>
    <row r="33" spans="1:11" x14ac:dyDescent="0.15">
      <c r="A33" s="12">
        <v>29</v>
      </c>
      <c r="B33" s="12">
        <v>7</v>
      </c>
      <c r="C33" s="12" t="s">
        <v>332</v>
      </c>
      <c r="D33" s="14">
        <v>737.1</v>
      </c>
      <c r="E33" s="14">
        <v>600.1</v>
      </c>
      <c r="F33" s="13">
        <v>248</v>
      </c>
      <c r="G33" s="15">
        <f t="shared" si="0"/>
        <v>29721.774193548386</v>
      </c>
      <c r="H33" s="13">
        <v>4174</v>
      </c>
      <c r="I33" s="16">
        <f t="shared" si="1"/>
        <v>7.1206933860920909</v>
      </c>
      <c r="J33" s="12">
        <v>12</v>
      </c>
      <c r="K33" s="12">
        <v>48</v>
      </c>
    </row>
    <row r="34" spans="1:11" x14ac:dyDescent="0.15">
      <c r="A34" s="12">
        <v>30</v>
      </c>
      <c r="B34" s="12">
        <v>8</v>
      </c>
      <c r="C34" s="12" t="s">
        <v>325</v>
      </c>
      <c r="D34" s="14">
        <v>722.8</v>
      </c>
      <c r="E34" s="14">
        <v>668.6</v>
      </c>
      <c r="F34" s="13">
        <v>179</v>
      </c>
      <c r="G34" s="15">
        <f t="shared" si="0"/>
        <v>40379.888268156421</v>
      </c>
      <c r="H34" s="13">
        <v>5671</v>
      </c>
      <c r="I34" s="16">
        <f t="shared" si="1"/>
        <v>7.1204176103255898</v>
      </c>
      <c r="J34" s="12">
        <v>9</v>
      </c>
      <c r="K34" s="12">
        <v>41</v>
      </c>
    </row>
    <row r="35" spans="1:11" x14ac:dyDescent="0.15">
      <c r="A35" s="12">
        <v>31</v>
      </c>
      <c r="B35" s="12">
        <v>9</v>
      </c>
      <c r="C35" s="12" t="s">
        <v>312</v>
      </c>
      <c r="D35" s="14">
        <v>680.9</v>
      </c>
      <c r="E35" s="14">
        <v>608</v>
      </c>
      <c r="F35" s="13">
        <v>110</v>
      </c>
      <c r="G35" s="15">
        <f t="shared" si="0"/>
        <v>61899.999999999993</v>
      </c>
      <c r="H35" s="13">
        <v>8694</v>
      </c>
      <c r="I35" s="16">
        <f t="shared" si="1"/>
        <v>7.1198527720266842</v>
      </c>
      <c r="J35" s="12">
        <v>5</v>
      </c>
      <c r="K35" s="12">
        <v>28</v>
      </c>
    </row>
    <row r="36" spans="1:11" x14ac:dyDescent="0.15">
      <c r="A36" s="12">
        <v>32</v>
      </c>
      <c r="B36" s="12">
        <v>10</v>
      </c>
      <c r="C36" s="12" t="s">
        <v>333</v>
      </c>
      <c r="D36" s="14">
        <v>666.7</v>
      </c>
      <c r="E36" s="14">
        <v>602.70000000000005</v>
      </c>
      <c r="F36" s="13">
        <v>234</v>
      </c>
      <c r="G36" s="15">
        <f t="shared" si="0"/>
        <v>28491.452991452992</v>
      </c>
      <c r="H36" s="13">
        <v>4002</v>
      </c>
      <c r="I36" s="16">
        <f t="shared" si="1"/>
        <v>7.1193035960652153</v>
      </c>
      <c r="J36" s="12">
        <v>13</v>
      </c>
      <c r="K36" s="12">
        <v>49</v>
      </c>
    </row>
    <row r="37" spans="1:11" x14ac:dyDescent="0.15">
      <c r="A37" s="12">
        <v>33</v>
      </c>
      <c r="B37" s="12">
        <v>10</v>
      </c>
      <c r="C37" s="12" t="s">
        <v>298</v>
      </c>
      <c r="D37" s="14">
        <v>640.4</v>
      </c>
      <c r="E37" s="14">
        <v>588.1</v>
      </c>
      <c r="F37" s="13">
        <v>69</v>
      </c>
      <c r="G37" s="15">
        <f t="shared" ref="G37:G56" si="2">D37/F37*10000</f>
        <v>92811.594202898545</v>
      </c>
      <c r="H37" s="13">
        <v>13035</v>
      </c>
      <c r="I37" s="16">
        <f t="shared" ref="I37:I56" si="3">G37/H37</f>
        <v>7.1201836749442693</v>
      </c>
      <c r="J37" s="22">
        <v>7</v>
      </c>
      <c r="K37" s="12">
        <v>15</v>
      </c>
    </row>
    <row r="38" spans="1:11" x14ac:dyDescent="0.15">
      <c r="A38" s="12">
        <v>34</v>
      </c>
      <c r="B38" s="12">
        <v>11</v>
      </c>
      <c r="C38" s="12" t="s">
        <v>272</v>
      </c>
      <c r="D38" s="14">
        <v>620.1</v>
      </c>
      <c r="E38" s="14">
        <v>567.70000000000005</v>
      </c>
      <c r="F38" s="13">
        <v>43</v>
      </c>
      <c r="G38" s="15">
        <f t="shared" si="2"/>
        <v>144209.3023255814</v>
      </c>
      <c r="H38" s="13">
        <v>20254</v>
      </c>
      <c r="I38" s="16">
        <f t="shared" si="3"/>
        <v>7.120040600650805</v>
      </c>
      <c r="J38" s="12">
        <v>1</v>
      </c>
      <c r="K38" s="12">
        <v>6</v>
      </c>
    </row>
    <row r="39" spans="1:11" x14ac:dyDescent="0.15">
      <c r="A39" s="12">
        <v>35</v>
      </c>
      <c r="B39" s="12">
        <v>3</v>
      </c>
      <c r="C39" s="12" t="s">
        <v>321</v>
      </c>
      <c r="D39" s="13">
        <v>605.5</v>
      </c>
      <c r="E39" s="13">
        <v>580.1</v>
      </c>
      <c r="F39" s="13">
        <v>134</v>
      </c>
      <c r="G39" s="15">
        <f t="shared" si="2"/>
        <v>45186.567164179105</v>
      </c>
      <c r="H39" s="13">
        <v>6346</v>
      </c>
      <c r="I39" s="16">
        <f t="shared" si="3"/>
        <v>7.1204801708444858</v>
      </c>
      <c r="J39" s="12">
        <v>4</v>
      </c>
      <c r="K39" s="12">
        <v>37</v>
      </c>
    </row>
    <row r="40" spans="1:11" x14ac:dyDescent="0.15">
      <c r="A40" s="12">
        <v>36</v>
      </c>
      <c r="B40" s="12">
        <v>3</v>
      </c>
      <c r="C40" s="12" t="s">
        <v>315</v>
      </c>
      <c r="D40" s="13">
        <v>600.29999999999995</v>
      </c>
      <c r="E40" s="13">
        <v>590.79999999999995</v>
      </c>
      <c r="F40" s="13">
        <v>108</v>
      </c>
      <c r="G40" s="15">
        <f t="shared" si="2"/>
        <v>55583.333333333328</v>
      </c>
      <c r="H40" s="13">
        <v>7807</v>
      </c>
      <c r="I40" s="16">
        <f t="shared" si="3"/>
        <v>7.1196789206267876</v>
      </c>
      <c r="J40" s="12">
        <v>1</v>
      </c>
      <c r="K40" s="12">
        <v>31</v>
      </c>
    </row>
    <row r="41" spans="1:11" x14ac:dyDescent="0.15">
      <c r="A41" s="12">
        <v>37</v>
      </c>
      <c r="B41" s="12">
        <v>11</v>
      </c>
      <c r="C41" s="12" t="s">
        <v>335</v>
      </c>
      <c r="D41" s="14">
        <v>598.4</v>
      </c>
      <c r="E41" s="14">
        <v>525.9</v>
      </c>
      <c r="F41" s="13">
        <v>253</v>
      </c>
      <c r="G41" s="15">
        <f t="shared" si="2"/>
        <v>23652.17391304348</v>
      </c>
      <c r="H41" s="13">
        <v>3322</v>
      </c>
      <c r="I41" s="16">
        <f t="shared" si="3"/>
        <v>7.1198596968824441</v>
      </c>
      <c r="J41" s="22">
        <v>14</v>
      </c>
      <c r="K41" s="12">
        <v>51</v>
      </c>
    </row>
    <row r="42" spans="1:11" x14ac:dyDescent="0.15">
      <c r="A42" s="12">
        <v>38</v>
      </c>
      <c r="B42" s="12">
        <v>10</v>
      </c>
      <c r="C42" s="12" t="s">
        <v>303</v>
      </c>
      <c r="D42" s="14">
        <v>588.79999999999995</v>
      </c>
      <c r="E42" s="14">
        <v>510.6</v>
      </c>
      <c r="F42" s="19">
        <v>70</v>
      </c>
      <c r="G42" s="15">
        <f t="shared" si="2"/>
        <v>84114.28571428571</v>
      </c>
      <c r="H42" s="13">
        <v>11814</v>
      </c>
      <c r="I42" s="16">
        <f t="shared" si="3"/>
        <v>7.1198819802171753</v>
      </c>
      <c r="J42" s="22">
        <v>4</v>
      </c>
      <c r="K42" s="12">
        <v>19</v>
      </c>
    </row>
    <row r="43" spans="1:11" x14ac:dyDescent="0.15">
      <c r="A43" s="12">
        <v>39</v>
      </c>
      <c r="B43" s="12">
        <v>4</v>
      </c>
      <c r="C43" s="12" t="s">
        <v>305</v>
      </c>
      <c r="D43" s="13">
        <v>565.5</v>
      </c>
      <c r="E43" s="13">
        <v>699</v>
      </c>
      <c r="F43" s="13">
        <v>75</v>
      </c>
      <c r="G43" s="15">
        <f t="shared" si="2"/>
        <v>75400</v>
      </c>
      <c r="H43" s="13">
        <v>10590</v>
      </c>
      <c r="I43" s="16">
        <f t="shared" si="3"/>
        <v>7.1199244570349389</v>
      </c>
      <c r="J43" s="12">
        <v>4</v>
      </c>
      <c r="K43" s="12">
        <v>21</v>
      </c>
    </row>
    <row r="44" spans="1:11" x14ac:dyDescent="0.15">
      <c r="A44" s="12">
        <v>40</v>
      </c>
      <c r="B44" s="12">
        <v>12</v>
      </c>
      <c r="C44" s="12" t="s">
        <v>295</v>
      </c>
      <c r="D44" s="14">
        <v>540.20000000000005</v>
      </c>
      <c r="E44" s="14">
        <v>512.9</v>
      </c>
      <c r="F44" s="13">
        <v>49</v>
      </c>
      <c r="G44" s="15">
        <f t="shared" si="2"/>
        <v>110244.89795918368</v>
      </c>
      <c r="H44" s="13">
        <v>15484</v>
      </c>
      <c r="I44" s="16">
        <f t="shared" si="3"/>
        <v>7.1199236605001088</v>
      </c>
      <c r="J44" s="22">
        <v>5</v>
      </c>
      <c r="K44" s="12">
        <v>9</v>
      </c>
    </row>
    <row r="45" spans="1:11" x14ac:dyDescent="0.15">
      <c r="A45" s="12">
        <v>41</v>
      </c>
      <c r="B45" s="12" t="s">
        <v>299</v>
      </c>
      <c r="C45" s="12" t="s">
        <v>300</v>
      </c>
      <c r="D45" s="14">
        <v>531.9</v>
      </c>
      <c r="E45" s="14">
        <v>515.9</v>
      </c>
      <c r="F45" s="13">
        <v>58</v>
      </c>
      <c r="G45" s="15">
        <f t="shared" si="2"/>
        <v>91706.89655172413</v>
      </c>
      <c r="H45" s="13">
        <v>12880</v>
      </c>
      <c r="I45" s="16">
        <f t="shared" si="3"/>
        <v>7.1201006639537372</v>
      </c>
      <c r="J45" s="12" t="s">
        <v>301</v>
      </c>
      <c r="K45" s="12">
        <v>16</v>
      </c>
    </row>
    <row r="46" spans="1:11" x14ac:dyDescent="0.15">
      <c r="A46" s="12">
        <v>42</v>
      </c>
      <c r="B46" s="12">
        <v>12</v>
      </c>
      <c r="C46" s="12" t="s">
        <v>334</v>
      </c>
      <c r="D46" s="14">
        <v>506</v>
      </c>
      <c r="E46" s="14">
        <v>439.7</v>
      </c>
      <c r="F46" s="13">
        <v>210</v>
      </c>
      <c r="G46" s="15">
        <f t="shared" si="2"/>
        <v>24095.238095238095</v>
      </c>
      <c r="H46" s="13">
        <v>3384</v>
      </c>
      <c r="I46" s="16">
        <f t="shared" si="3"/>
        <v>7.1203422267252057</v>
      </c>
      <c r="J46" s="12">
        <v>14</v>
      </c>
      <c r="K46" s="12">
        <v>50</v>
      </c>
    </row>
    <row r="47" spans="1:11" x14ac:dyDescent="0.15">
      <c r="A47" s="12">
        <v>43</v>
      </c>
      <c r="B47" s="12">
        <v>13</v>
      </c>
      <c r="C47" s="12" t="s">
        <v>308</v>
      </c>
      <c r="D47" s="14">
        <v>465</v>
      </c>
      <c r="E47" s="14">
        <v>420.9</v>
      </c>
      <c r="F47" s="13">
        <v>67</v>
      </c>
      <c r="G47" s="15">
        <f t="shared" si="2"/>
        <v>69402.985074626864</v>
      </c>
      <c r="H47" s="13">
        <v>9748</v>
      </c>
      <c r="I47" s="16">
        <f t="shared" si="3"/>
        <v>7.1197153338763712</v>
      </c>
      <c r="J47" s="22">
        <v>9</v>
      </c>
      <c r="K47" s="12">
        <v>24</v>
      </c>
    </row>
    <row r="48" spans="1:11" x14ac:dyDescent="0.15">
      <c r="A48" s="12">
        <v>44</v>
      </c>
      <c r="B48" s="12">
        <v>5</v>
      </c>
      <c r="C48" s="12" t="s">
        <v>326</v>
      </c>
      <c r="D48" s="13">
        <v>463.7</v>
      </c>
      <c r="E48" s="13">
        <v>437.1</v>
      </c>
      <c r="F48" s="13">
        <v>115</v>
      </c>
      <c r="G48" s="15">
        <f t="shared" si="2"/>
        <v>40321.739130434784</v>
      </c>
      <c r="H48" s="13">
        <v>5663</v>
      </c>
      <c r="I48" s="16">
        <f t="shared" si="3"/>
        <v>7.1202082165698011</v>
      </c>
      <c r="J48" s="12">
        <v>5</v>
      </c>
      <c r="K48" s="12">
        <v>42</v>
      </c>
    </row>
    <row r="49" spans="1:11" x14ac:dyDescent="0.15">
      <c r="A49" s="12">
        <v>45</v>
      </c>
      <c r="B49" s="12">
        <v>13</v>
      </c>
      <c r="C49" s="12" t="s">
        <v>273</v>
      </c>
      <c r="D49" s="14">
        <v>370.7</v>
      </c>
      <c r="E49" s="14">
        <v>382.8</v>
      </c>
      <c r="F49" s="13">
        <v>32</v>
      </c>
      <c r="G49" s="15">
        <f t="shared" si="2"/>
        <v>115843.75</v>
      </c>
      <c r="H49" s="13">
        <v>16270</v>
      </c>
      <c r="I49" s="16">
        <f t="shared" si="3"/>
        <v>7.1200829748002459</v>
      </c>
      <c r="J49" s="12">
        <v>2</v>
      </c>
      <c r="K49" s="12">
        <v>7</v>
      </c>
    </row>
    <row r="50" spans="1:11" x14ac:dyDescent="0.15">
      <c r="A50" s="12">
        <v>46</v>
      </c>
      <c r="B50" s="12">
        <v>14</v>
      </c>
      <c r="C50" s="12" t="s">
        <v>324</v>
      </c>
      <c r="D50" s="14">
        <v>256.7</v>
      </c>
      <c r="E50" s="14">
        <v>232.5</v>
      </c>
      <c r="F50" s="13">
        <v>63</v>
      </c>
      <c r="G50" s="15">
        <f t="shared" si="2"/>
        <v>40746.031746031746</v>
      </c>
      <c r="H50" s="13">
        <v>5723</v>
      </c>
      <c r="I50" s="16">
        <f t="shared" si="3"/>
        <v>7.1196980160810321</v>
      </c>
      <c r="J50" s="22">
        <v>12</v>
      </c>
      <c r="K50" s="12">
        <v>40</v>
      </c>
    </row>
    <row r="51" spans="1:11" x14ac:dyDescent="0.15">
      <c r="A51" s="12">
        <v>47</v>
      </c>
      <c r="B51" s="12">
        <v>14</v>
      </c>
      <c r="C51" s="12" t="s">
        <v>328</v>
      </c>
      <c r="D51" s="14">
        <v>256.3</v>
      </c>
      <c r="E51" s="14">
        <v>260.8</v>
      </c>
      <c r="F51" s="13">
        <v>67</v>
      </c>
      <c r="G51" s="15">
        <f t="shared" si="2"/>
        <v>38253.731343283587</v>
      </c>
      <c r="H51" s="13">
        <v>5373</v>
      </c>
      <c r="I51" s="16">
        <f t="shared" si="3"/>
        <v>7.1196224350053203</v>
      </c>
      <c r="J51" s="12">
        <v>10</v>
      </c>
      <c r="K51" s="12">
        <v>44</v>
      </c>
    </row>
    <row r="52" spans="1:11" x14ac:dyDescent="0.15">
      <c r="A52" s="12">
        <v>48</v>
      </c>
      <c r="B52" s="12">
        <v>4</v>
      </c>
      <c r="C52" s="12" t="s">
        <v>317</v>
      </c>
      <c r="D52" s="13">
        <v>234.7</v>
      </c>
      <c r="E52" s="13">
        <v>212.5</v>
      </c>
      <c r="F52" s="13">
        <v>45</v>
      </c>
      <c r="G52" s="15">
        <f t="shared" si="2"/>
        <v>52155.555555555555</v>
      </c>
      <c r="H52" s="13">
        <v>7325</v>
      </c>
      <c r="I52" s="16">
        <f t="shared" si="3"/>
        <v>7.1202123625331817</v>
      </c>
      <c r="J52" s="12">
        <v>3</v>
      </c>
      <c r="K52" s="12">
        <v>33</v>
      </c>
    </row>
    <row r="53" spans="1:11" x14ac:dyDescent="0.15">
      <c r="A53" s="12">
        <v>49</v>
      </c>
      <c r="B53" s="12">
        <v>5</v>
      </c>
      <c r="C53" s="12" t="s">
        <v>323</v>
      </c>
      <c r="D53" s="13">
        <v>123</v>
      </c>
      <c r="E53" s="13">
        <v>113.5</v>
      </c>
      <c r="F53" s="13">
        <v>28</v>
      </c>
      <c r="G53" s="15">
        <f t="shared" si="2"/>
        <v>43928.571428571435</v>
      </c>
      <c r="H53" s="13">
        <v>6170</v>
      </c>
      <c r="I53" s="16">
        <f t="shared" si="3"/>
        <v>7.119703635100719</v>
      </c>
      <c r="J53" s="12">
        <v>6</v>
      </c>
      <c r="K53" s="12">
        <v>39</v>
      </c>
    </row>
    <row r="54" spans="1:11" x14ac:dyDescent="0.15">
      <c r="A54" s="12">
        <v>50</v>
      </c>
      <c r="B54" s="12">
        <v>6</v>
      </c>
      <c r="C54" s="12" t="s">
        <v>322</v>
      </c>
      <c r="D54" s="13">
        <v>115.9</v>
      </c>
      <c r="E54" s="13">
        <v>105.2</v>
      </c>
      <c r="F54" s="13">
        <v>26</v>
      </c>
      <c r="G54" s="15">
        <f t="shared" si="2"/>
        <v>44576.923076923078</v>
      </c>
      <c r="H54" s="13">
        <v>6261</v>
      </c>
      <c r="I54" s="16">
        <f t="shared" si="3"/>
        <v>7.1197768849901095</v>
      </c>
      <c r="J54" s="12">
        <v>5</v>
      </c>
      <c r="K54" s="12">
        <v>38</v>
      </c>
    </row>
    <row r="55" spans="1:11" x14ac:dyDescent="0.15">
      <c r="A55" s="12">
        <v>51</v>
      </c>
      <c r="B55" s="12">
        <v>7</v>
      </c>
      <c r="C55" s="12" t="s">
        <v>336</v>
      </c>
      <c r="D55" s="13">
        <v>92.4</v>
      </c>
      <c r="E55" s="13">
        <v>79.099999999999994</v>
      </c>
      <c r="F55" s="13">
        <v>43</v>
      </c>
      <c r="G55" s="15">
        <f t="shared" si="2"/>
        <v>21488.372093023256</v>
      </c>
      <c r="H55" s="13">
        <v>3018</v>
      </c>
      <c r="I55" s="16">
        <f t="shared" si="3"/>
        <v>7.1200702760183088</v>
      </c>
      <c r="J55" s="12">
        <v>8</v>
      </c>
      <c r="K55" s="12">
        <v>52</v>
      </c>
    </row>
    <row r="56" spans="1:11" x14ac:dyDescent="0.15">
      <c r="A56" s="12">
        <v>52</v>
      </c>
      <c r="B56" s="12">
        <v>8</v>
      </c>
      <c r="C56" s="12" t="s">
        <v>331</v>
      </c>
      <c r="D56" s="13">
        <v>69.400000000000006</v>
      </c>
      <c r="E56" s="13">
        <v>67.2</v>
      </c>
      <c r="F56" s="13">
        <v>22</v>
      </c>
      <c r="G56" s="15">
        <f t="shared" si="2"/>
        <v>31545.454545454548</v>
      </c>
      <c r="H56" s="13">
        <v>4431</v>
      </c>
      <c r="I56" s="16">
        <f t="shared" si="3"/>
        <v>7.1192630434336603</v>
      </c>
      <c r="J56" s="12">
        <v>7</v>
      </c>
      <c r="K56" s="12">
        <v>47</v>
      </c>
    </row>
    <row r="57" spans="1:11" x14ac:dyDescent="0.15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</row>
    <row r="58" spans="1:11" x14ac:dyDescent="0.15">
      <c r="A58" s="13"/>
      <c r="B58" s="13"/>
      <c r="C58" s="23" t="s">
        <v>337</v>
      </c>
      <c r="D58" s="24">
        <f>SUM(D5:D57)</f>
        <v>78529.399999999951</v>
      </c>
      <c r="E58" s="24">
        <f>SUM(E5:E57)</f>
        <v>73741.599999999991</v>
      </c>
      <c r="F58" s="20">
        <f>SUM(F5:F57)</f>
        <v>10347</v>
      </c>
      <c r="G58" s="20">
        <f>D58/F58*10000</f>
        <v>75895.815212138739</v>
      </c>
      <c r="H58" s="20">
        <f>G58/7.12</f>
        <v>10659.524608446452</v>
      </c>
      <c r="I58" s="13"/>
      <c r="J58" s="13"/>
      <c r="K58" s="13"/>
    </row>
    <row r="59" spans="1:11" x14ac:dyDescent="0.15">
      <c r="A59" s="13"/>
      <c r="B59" s="13"/>
      <c r="C59" s="29" t="s">
        <v>395</v>
      </c>
      <c r="D59" s="28">
        <f>D58/D3*100</f>
        <v>5.8209422096770806</v>
      </c>
      <c r="E59" s="28">
        <f t="shared" ref="E59:F59" si="4">E58/E3*100</f>
        <v>5.8993723632801709</v>
      </c>
      <c r="F59" s="28">
        <f t="shared" si="4"/>
        <v>7.3400157483666391</v>
      </c>
      <c r="G59" s="13"/>
      <c r="H59" s="13"/>
      <c r="I59" s="13"/>
      <c r="J59" s="13"/>
      <c r="K59" s="13"/>
    </row>
    <row r="60" spans="1:11" x14ac:dyDescent="0.15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</row>
  </sheetData>
  <sortState ref="A5:K56">
    <sortCondition ref="A5"/>
  </sortState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东北</vt:lpstr>
      <vt:lpstr>华北</vt:lpstr>
      <vt:lpstr>Sheet3</vt:lpstr>
      <vt:lpstr>华东</vt:lpstr>
      <vt:lpstr>中南</vt:lpstr>
      <vt:lpstr>西南</vt:lpstr>
      <vt:lpstr>西北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2025-08-22T02:41:27Z</dcterms:created>
  <dcterms:modified xsi:type="dcterms:W3CDTF">2025-09-01T03:48:48Z</dcterms:modified>
</cp:coreProperties>
</file>