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79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G36" i="1"/>
  <c r="F36" i="1"/>
  <c r="F37" i="1" s="1"/>
  <c r="E36" i="1"/>
  <c r="E37" i="1" s="1"/>
  <c r="D36" i="1"/>
  <c r="D37" i="1" s="1"/>
  <c r="C36" i="1"/>
  <c r="J33" i="1"/>
  <c r="I33" i="1"/>
  <c r="H33" i="1"/>
  <c r="G33" i="1"/>
  <c r="F33" i="1"/>
  <c r="E33" i="1"/>
  <c r="G10" i="1"/>
  <c r="F10" i="1"/>
  <c r="E10" i="1"/>
  <c r="D10" i="1"/>
  <c r="C10" i="1"/>
  <c r="G9" i="1"/>
  <c r="F9" i="1"/>
  <c r="E9" i="1"/>
  <c r="D9" i="1"/>
  <c r="C9" i="1"/>
  <c r="J8" i="1"/>
  <c r="J10" i="1" s="1"/>
  <c r="I8" i="1"/>
  <c r="I10" i="1" s="1"/>
  <c r="H8" i="1"/>
  <c r="H10" i="1" s="1"/>
  <c r="J7" i="1"/>
  <c r="I7" i="1"/>
  <c r="I6" i="1" s="1"/>
  <c r="M6" i="1"/>
  <c r="L6" i="1"/>
  <c r="K6" i="1"/>
  <c r="J6" i="1"/>
  <c r="G6" i="1"/>
  <c r="F6" i="1"/>
  <c r="E6" i="1"/>
  <c r="D6" i="1"/>
  <c r="C6" i="1"/>
  <c r="G4" i="1"/>
  <c r="J3" i="1"/>
  <c r="I3" i="1"/>
  <c r="H3" i="1"/>
  <c r="H6" i="1" l="1"/>
  <c r="H9" i="1"/>
  <c r="J9" i="1"/>
  <c r="C37" i="1"/>
  <c r="I9" i="1"/>
</calcChain>
</file>

<file path=xl/sharedStrings.xml><?xml version="1.0" encoding="utf-8"?>
<sst xmlns="http://schemas.openxmlformats.org/spreadsheetml/2006/main" count="41" uniqueCount="39">
  <si>
    <t>中国产业用纺织品分类产量汇总</t>
  </si>
  <si>
    <t>序号</t>
  </si>
  <si>
    <t>名    称</t>
  </si>
  <si>
    <t>全球纤维使用量</t>
  </si>
  <si>
    <t>天然纤维</t>
  </si>
  <si>
    <t>化学纤维</t>
  </si>
  <si>
    <t>全球产业用纺织品</t>
  </si>
  <si>
    <t>中国纺织纤维加工总量</t>
  </si>
  <si>
    <t>产业用纺织品产量</t>
  </si>
  <si>
    <r>
      <t>其中</t>
    </r>
    <r>
      <rPr>
        <b/>
        <sz val="10"/>
        <rFont val="宋体"/>
        <family val="3"/>
        <charset val="134"/>
      </rPr>
      <t xml:space="preserve">  产业用占比% </t>
    </r>
  </si>
  <si>
    <t>医疗与卫生用纺织品</t>
  </si>
  <si>
    <t>过滤与分离用纺织品</t>
  </si>
  <si>
    <t>土工用纺织品</t>
  </si>
  <si>
    <t>建筑用纺织品</t>
  </si>
  <si>
    <t>交通工具用纺织品</t>
  </si>
  <si>
    <t>安全与防护用纺织品</t>
  </si>
  <si>
    <t>结构增强用纺织品</t>
  </si>
  <si>
    <t>其中：帘子布</t>
  </si>
  <si>
    <t xml:space="preserve">     多轴向经编布</t>
  </si>
  <si>
    <t>高技术纤维</t>
  </si>
  <si>
    <t>农业用纺织品</t>
  </si>
  <si>
    <t>包装用纺织品</t>
  </si>
  <si>
    <t>文体与休闲用纺织品</t>
  </si>
  <si>
    <t>篷帆类纺织品</t>
  </si>
  <si>
    <t>其中：车用篷布、鞋面布等</t>
  </si>
  <si>
    <t xml:space="preserve">      鞋里布</t>
  </si>
  <si>
    <t xml:space="preserve">      灯箱布</t>
  </si>
  <si>
    <t>合成革用纺织品</t>
  </si>
  <si>
    <t>隔离与绝缘用纺织品</t>
  </si>
  <si>
    <t>线绳（缆）带类纺织品</t>
  </si>
  <si>
    <t>工业用毡毯（呢）类纺织品</t>
  </si>
  <si>
    <t>其他</t>
    <phoneticPr fontId="6" type="noConversion"/>
  </si>
  <si>
    <t>纺织工业纤维加工总量</t>
  </si>
  <si>
    <t>年均增速  ％</t>
  </si>
  <si>
    <t>产业用纺织品年净增（万吨）</t>
    <phoneticPr fontId="6" type="noConversion"/>
  </si>
  <si>
    <t>据</t>
    <phoneticPr fontId="2" type="noConversion"/>
  </si>
  <si>
    <t>说明:2018年以后纺织工业纤维加工总量为估算数；</t>
    <phoneticPr fontId="2" type="noConversion"/>
  </si>
  <si>
    <t>另 ：非织造布产量</t>
    <phoneticPr fontId="6" type="noConversion"/>
  </si>
  <si>
    <t>据历年纺织工业相关统计数据整理，仅供参考。中咨老科协  张其伟   2023.6.6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</si>
</sst>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.0_ "/>
    <numFmt numFmtId="178" formatCode="0.0"/>
  </numFmts>
  <fonts count="8" x14ac:knownFonts="1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1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178" fontId="0" fillId="3" borderId="0" xfId="0" applyNumberFormat="1" applyFill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" fontId="0" fillId="0" borderId="1" xfId="0" applyNumberForma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2" fontId="0" fillId="0" borderId="1" xfId="0" applyNumberFormat="1" applyBorder="1">
      <alignment vertical="center"/>
    </xf>
    <xf numFmtId="177" fontId="0" fillId="2" borderId="1" xfId="0" applyNumberFormat="1" applyFill="1" applyBorder="1">
      <alignment vertical="center"/>
    </xf>
    <xf numFmtId="0" fontId="0" fillId="0" borderId="1" xfId="0" applyBorder="1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7" fontId="5" fillId="0" borderId="6" xfId="0" applyNumberFormat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177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8" fontId="0" fillId="0" borderId="8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9" xfId="0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right" vertical="center"/>
    </xf>
    <xf numFmtId="177" fontId="0" fillId="3" borderId="8" xfId="0" applyNumberFormat="1" applyFill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31" workbookViewId="0">
      <selection activeCell="H49" sqref="H49"/>
    </sheetView>
  </sheetViews>
  <sheetFormatPr defaultRowHeight="13.5" x14ac:dyDescent="0.15"/>
  <cols>
    <col min="1" max="1" width="4" customWidth="1"/>
    <col min="2" max="2" width="23" customWidth="1"/>
  </cols>
  <sheetData>
    <row r="1" spans="1:13" ht="2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2.5" customHeight="1" x14ac:dyDescent="0.15">
      <c r="A2" s="26" t="s">
        <v>1</v>
      </c>
      <c r="B2" s="27" t="s">
        <v>2</v>
      </c>
      <c r="C2" s="27">
        <v>2022</v>
      </c>
      <c r="D2" s="27">
        <v>2021</v>
      </c>
      <c r="E2" s="27">
        <v>2020</v>
      </c>
      <c r="F2" s="27">
        <v>2019</v>
      </c>
      <c r="G2" s="27">
        <v>2018</v>
      </c>
      <c r="H2" s="27">
        <v>2017</v>
      </c>
      <c r="I2" s="27">
        <v>2016</v>
      </c>
      <c r="J2" s="27">
        <v>2015</v>
      </c>
      <c r="K2" s="27">
        <v>2014</v>
      </c>
      <c r="L2" s="27">
        <v>2013</v>
      </c>
      <c r="M2" s="28">
        <v>2012</v>
      </c>
    </row>
    <row r="3" spans="1:13" x14ac:dyDescent="0.15">
      <c r="A3" s="29"/>
      <c r="B3" s="16" t="s">
        <v>3</v>
      </c>
      <c r="C3" s="16"/>
      <c r="D3" s="16"/>
      <c r="E3" s="16"/>
      <c r="F3" s="16"/>
      <c r="G3" s="16">
        <v>9820</v>
      </c>
      <c r="H3" s="17">
        <f>H4+H5</f>
        <v>9371.2999999999993</v>
      </c>
      <c r="I3" s="17">
        <f>I4+I5</f>
        <v>9150</v>
      </c>
      <c r="J3" s="17">
        <f>J4+J5</f>
        <v>9059</v>
      </c>
      <c r="K3" s="17">
        <v>8833</v>
      </c>
      <c r="L3" s="17">
        <v>8580</v>
      </c>
      <c r="M3" s="30">
        <v>8424</v>
      </c>
    </row>
    <row r="4" spans="1:13" x14ac:dyDescent="0.15">
      <c r="A4" s="29"/>
      <c r="B4" s="18" t="s">
        <v>4</v>
      </c>
      <c r="C4" s="18"/>
      <c r="D4" s="18"/>
      <c r="E4" s="18"/>
      <c r="F4" s="18"/>
      <c r="G4" s="19">
        <f>G3-G5</f>
        <v>2750.2</v>
      </c>
      <c r="H4" s="19">
        <v>2677.7</v>
      </c>
      <c r="I4" s="19">
        <v>2500</v>
      </c>
      <c r="J4" s="19">
        <v>2412</v>
      </c>
      <c r="K4" s="19">
        <v>2737</v>
      </c>
      <c r="L4" s="19">
        <v>2788</v>
      </c>
      <c r="M4" s="31">
        <v>2794</v>
      </c>
    </row>
    <row r="5" spans="1:13" x14ac:dyDescent="0.15">
      <c r="A5" s="29"/>
      <c r="B5" s="18" t="s">
        <v>5</v>
      </c>
      <c r="C5" s="18"/>
      <c r="D5" s="18"/>
      <c r="E5" s="18"/>
      <c r="F5" s="18"/>
      <c r="G5" s="19">
        <v>7069.8</v>
      </c>
      <c r="H5" s="19">
        <v>6693.6</v>
      </c>
      <c r="I5" s="19">
        <v>6650</v>
      </c>
      <c r="J5" s="19">
        <v>6647</v>
      </c>
      <c r="K5" s="19">
        <v>6096</v>
      </c>
      <c r="L5" s="19">
        <v>5792</v>
      </c>
      <c r="M5" s="31">
        <v>5631</v>
      </c>
    </row>
    <row r="6" spans="1:13" x14ac:dyDescent="0.15">
      <c r="A6" s="29"/>
      <c r="B6" s="18" t="s">
        <v>6</v>
      </c>
      <c r="C6" s="16">
        <f t="shared" ref="C6:M6" si="0">C7-D7</f>
        <v>170</v>
      </c>
      <c r="D6" s="16">
        <f t="shared" si="0"/>
        <v>30</v>
      </c>
      <c r="E6" s="16">
        <f t="shared" si="0"/>
        <v>100</v>
      </c>
      <c r="F6" s="16">
        <f t="shared" si="0"/>
        <v>120</v>
      </c>
      <c r="G6" s="16">
        <f t="shared" si="0"/>
        <v>150</v>
      </c>
      <c r="H6" s="16">
        <f t="shared" si="0"/>
        <v>10</v>
      </c>
      <c r="I6" s="18">
        <f t="shared" si="0"/>
        <v>125</v>
      </c>
      <c r="J6" s="18">
        <f t="shared" si="0"/>
        <v>295</v>
      </c>
      <c r="K6" s="18">
        <f t="shared" si="0"/>
        <v>150</v>
      </c>
      <c r="L6" s="18">
        <f t="shared" si="0"/>
        <v>310</v>
      </c>
      <c r="M6" s="32">
        <f t="shared" si="0"/>
        <v>4540</v>
      </c>
    </row>
    <row r="7" spans="1:13" x14ac:dyDescent="0.15">
      <c r="A7" s="29"/>
      <c r="B7" s="2" t="s">
        <v>7</v>
      </c>
      <c r="C7" s="3">
        <v>6000</v>
      </c>
      <c r="D7" s="3">
        <v>5830</v>
      </c>
      <c r="E7" s="4">
        <v>5800</v>
      </c>
      <c r="F7" s="5">
        <v>5700</v>
      </c>
      <c r="G7" s="3">
        <v>5580</v>
      </c>
      <c r="H7" s="3">
        <v>5430</v>
      </c>
      <c r="I7" s="2">
        <f>I36</f>
        <v>5420</v>
      </c>
      <c r="J7" s="2">
        <f>J36</f>
        <v>5295</v>
      </c>
      <c r="K7" s="2">
        <v>5000</v>
      </c>
      <c r="L7" s="2">
        <v>4850</v>
      </c>
      <c r="M7" s="33">
        <v>4540</v>
      </c>
    </row>
    <row r="8" spans="1:13" x14ac:dyDescent="0.15">
      <c r="A8" s="29"/>
      <c r="B8" s="6" t="s">
        <v>8</v>
      </c>
      <c r="C8" s="6">
        <v>1960.1</v>
      </c>
      <c r="D8" s="6">
        <v>1938.5000000000002</v>
      </c>
      <c r="E8" s="6">
        <v>1915.6000000000004</v>
      </c>
      <c r="F8" s="6">
        <v>1620.3</v>
      </c>
      <c r="G8" s="7">
        <v>1571.6285936000002</v>
      </c>
      <c r="H8" s="8">
        <f>H11+H12+H13+H14+H15+H16+H17+H21+H22+H23+H24+H28+H29+H30+H31+H32</f>
        <v>1508.3261950208951</v>
      </c>
      <c r="I8" s="8">
        <f>I11+I12+I13+I14+I15+I16+I17+I21+I22+I23+I24+I28+I29+I30+I31+I32</f>
        <v>1449.6599999999999</v>
      </c>
      <c r="J8" s="8">
        <f>J11+J12+J13+J14+J15+J16+J17+J21+J22+J23+J24+J28+J29+J30+J31+J32</f>
        <v>1341</v>
      </c>
      <c r="K8" s="8">
        <v>1230.0999999999999</v>
      </c>
      <c r="L8" s="8">
        <v>1129.9000000000001</v>
      </c>
      <c r="M8" s="34">
        <v>1010.3000000000002</v>
      </c>
    </row>
    <row r="9" spans="1:13" x14ac:dyDescent="0.15">
      <c r="A9" s="29"/>
      <c r="B9" s="9" t="s">
        <v>9</v>
      </c>
      <c r="C9" s="10">
        <f>C8/C7*100</f>
        <v>32.668333333333329</v>
      </c>
      <c r="D9" s="10">
        <f t="shared" ref="D9:J9" si="1">D8/D7*100</f>
        <v>33.250428816466552</v>
      </c>
      <c r="E9" s="10">
        <f t="shared" si="1"/>
        <v>33.027586206896558</v>
      </c>
      <c r="F9" s="10">
        <f t="shared" si="1"/>
        <v>28.426315789473684</v>
      </c>
      <c r="G9" s="10">
        <f t="shared" si="1"/>
        <v>28.165386982078854</v>
      </c>
      <c r="H9" s="10">
        <f t="shared" si="1"/>
        <v>27.777646317143557</v>
      </c>
      <c r="I9" s="10">
        <f t="shared" si="1"/>
        <v>26.746494464944647</v>
      </c>
      <c r="J9" s="10">
        <f t="shared" si="1"/>
        <v>25.325779036827196</v>
      </c>
      <c r="K9" s="10">
        <v>24.602</v>
      </c>
      <c r="L9" s="10">
        <v>23.296907216494848</v>
      </c>
      <c r="M9" s="35">
        <v>22.253303964757713</v>
      </c>
    </row>
    <row r="10" spans="1:13" x14ac:dyDescent="0.15">
      <c r="A10" s="29"/>
      <c r="B10" s="11" t="s">
        <v>34</v>
      </c>
      <c r="C10" s="10">
        <f t="shared" ref="C10:J10" si="2">C8-D8</f>
        <v>21.599999999999682</v>
      </c>
      <c r="D10" s="10">
        <f t="shared" si="2"/>
        <v>22.899999999999864</v>
      </c>
      <c r="E10" s="10">
        <f t="shared" si="2"/>
        <v>295.30000000000041</v>
      </c>
      <c r="F10" s="10">
        <f t="shared" si="2"/>
        <v>48.671406399999796</v>
      </c>
      <c r="G10" s="10">
        <f t="shared" si="2"/>
        <v>63.302398579105102</v>
      </c>
      <c r="H10" s="10">
        <f t="shared" si="2"/>
        <v>58.666195020895202</v>
      </c>
      <c r="I10" s="10">
        <f t="shared" si="2"/>
        <v>108.65999999999985</v>
      </c>
      <c r="J10" s="10">
        <f t="shared" si="2"/>
        <v>110.90000000000009</v>
      </c>
      <c r="K10" s="10">
        <v>100.19999999999982</v>
      </c>
      <c r="L10" s="10">
        <v>119.59999999999991</v>
      </c>
      <c r="M10" s="35">
        <v>83.000000000000114</v>
      </c>
    </row>
    <row r="11" spans="1:13" x14ac:dyDescent="0.15">
      <c r="A11" s="36">
        <v>1</v>
      </c>
      <c r="B11" s="18" t="s">
        <v>10</v>
      </c>
      <c r="C11" s="20">
        <v>353</v>
      </c>
      <c r="D11" s="18">
        <v>381.2</v>
      </c>
      <c r="E11" s="18">
        <v>430</v>
      </c>
      <c r="F11" s="18">
        <v>179.42</v>
      </c>
      <c r="G11" s="20">
        <v>167.36932969888099</v>
      </c>
      <c r="H11" s="21">
        <v>155.54770418111639</v>
      </c>
      <c r="I11" s="21">
        <v>144.69999999999999</v>
      </c>
      <c r="J11" s="18">
        <v>132.9</v>
      </c>
      <c r="K11" s="18">
        <v>115.7</v>
      </c>
      <c r="L11" s="18">
        <v>102.7</v>
      </c>
      <c r="M11" s="32">
        <v>90.6</v>
      </c>
    </row>
    <row r="12" spans="1:13" x14ac:dyDescent="0.15">
      <c r="A12" s="36">
        <v>2</v>
      </c>
      <c r="B12" s="18" t="s">
        <v>11</v>
      </c>
      <c r="C12" s="20">
        <v>161.4</v>
      </c>
      <c r="D12" s="18">
        <v>170.3</v>
      </c>
      <c r="E12" s="18">
        <v>161.80000000000001</v>
      </c>
      <c r="F12" s="18">
        <v>151.24</v>
      </c>
      <c r="G12" s="20">
        <v>140.68844698774254</v>
      </c>
      <c r="H12" s="21">
        <v>130.87297394208608</v>
      </c>
      <c r="I12" s="21">
        <v>120.95</v>
      </c>
      <c r="J12" s="18">
        <v>110.8</v>
      </c>
      <c r="K12" s="18">
        <v>96.8</v>
      </c>
      <c r="L12" s="18">
        <v>85.3</v>
      </c>
      <c r="M12" s="32">
        <v>74</v>
      </c>
    </row>
    <row r="13" spans="1:13" x14ac:dyDescent="0.15">
      <c r="A13" s="36">
        <v>3</v>
      </c>
      <c r="B13" s="18" t="s">
        <v>12</v>
      </c>
      <c r="C13" s="20">
        <v>131.1</v>
      </c>
      <c r="D13" s="18">
        <v>124.7</v>
      </c>
      <c r="E13" s="18">
        <v>116.7</v>
      </c>
      <c r="F13" s="18">
        <v>110.59</v>
      </c>
      <c r="G13" s="20">
        <v>106.23713938041354</v>
      </c>
      <c r="H13" s="21">
        <v>99.566203730471926</v>
      </c>
      <c r="I13" s="21">
        <v>93.23</v>
      </c>
      <c r="J13" s="18">
        <v>85.4</v>
      </c>
      <c r="K13" s="18">
        <v>75.8</v>
      </c>
      <c r="L13" s="18">
        <v>68.2</v>
      </c>
      <c r="M13" s="32">
        <v>59.7</v>
      </c>
    </row>
    <row r="14" spans="1:13" x14ac:dyDescent="0.15">
      <c r="A14" s="36">
        <v>4</v>
      </c>
      <c r="B14" s="18" t="s">
        <v>13</v>
      </c>
      <c r="C14" s="20">
        <v>88.7</v>
      </c>
      <c r="D14" s="18">
        <v>95.5</v>
      </c>
      <c r="E14" s="18">
        <v>88</v>
      </c>
      <c r="F14" s="18">
        <v>83.74</v>
      </c>
      <c r="G14" s="20">
        <v>78.852229600881955</v>
      </c>
      <c r="H14" s="21">
        <v>75.025908278669803</v>
      </c>
      <c r="I14" s="21">
        <v>70.12</v>
      </c>
      <c r="J14" s="18">
        <v>61.4</v>
      </c>
      <c r="K14" s="18">
        <v>56.5</v>
      </c>
      <c r="L14" s="18">
        <v>51.7</v>
      </c>
      <c r="M14" s="32">
        <v>45.6</v>
      </c>
    </row>
    <row r="15" spans="1:13" x14ac:dyDescent="0.15">
      <c r="A15" s="36">
        <v>5</v>
      </c>
      <c r="B15" s="18" t="s">
        <v>14</v>
      </c>
      <c r="C15" s="20">
        <v>76.099999999999994</v>
      </c>
      <c r="D15" s="18">
        <v>73.8</v>
      </c>
      <c r="E15" s="18">
        <v>71.7</v>
      </c>
      <c r="F15" s="18">
        <v>73.28</v>
      </c>
      <c r="G15" s="20">
        <v>77.131696443541969</v>
      </c>
      <c r="H15" s="21">
        <v>78.705812697491808</v>
      </c>
      <c r="I15" s="21">
        <v>76.19</v>
      </c>
      <c r="J15" s="18">
        <v>65.400000000000006</v>
      </c>
      <c r="K15" s="18">
        <v>61.6</v>
      </c>
      <c r="L15" s="18">
        <v>56.3</v>
      </c>
      <c r="M15" s="32">
        <v>49.8</v>
      </c>
    </row>
    <row r="16" spans="1:13" x14ac:dyDescent="0.15">
      <c r="A16" s="36">
        <v>6</v>
      </c>
      <c r="B16" s="18" t="s">
        <v>15</v>
      </c>
      <c r="C16" s="20">
        <v>54.4</v>
      </c>
      <c r="D16" s="18">
        <v>50.2</v>
      </c>
      <c r="E16" s="18">
        <v>44.6</v>
      </c>
      <c r="F16" s="18">
        <v>42.42</v>
      </c>
      <c r="G16" s="20">
        <v>40.47933282111147</v>
      </c>
      <c r="H16" s="21">
        <v>38.699170957085535</v>
      </c>
      <c r="I16" s="21">
        <v>36.86</v>
      </c>
      <c r="J16" s="18">
        <v>34.4</v>
      </c>
      <c r="K16" s="18">
        <v>31.7</v>
      </c>
      <c r="L16" s="18">
        <v>28.9</v>
      </c>
      <c r="M16" s="32">
        <v>26.4</v>
      </c>
    </row>
    <row r="17" spans="1:13" x14ac:dyDescent="0.15">
      <c r="A17" s="36">
        <v>7</v>
      </c>
      <c r="B17" s="18" t="s">
        <v>16</v>
      </c>
      <c r="C17" s="20">
        <v>135.30000000000001</v>
      </c>
      <c r="D17" s="18">
        <v>139.5</v>
      </c>
      <c r="E17" s="18">
        <v>138.80000000000001</v>
      </c>
      <c r="F17" s="18">
        <v>132.83000000000001</v>
      </c>
      <c r="G17" s="20">
        <v>131.5</v>
      </c>
      <c r="H17" s="21">
        <v>124.8</v>
      </c>
      <c r="I17" s="21">
        <v>126.48</v>
      </c>
      <c r="J17" s="18">
        <v>116.2</v>
      </c>
      <c r="K17" s="18">
        <v>107.3</v>
      </c>
      <c r="L17" s="18">
        <v>99.8</v>
      </c>
      <c r="M17" s="32">
        <v>86.5</v>
      </c>
    </row>
    <row r="18" spans="1:13" x14ac:dyDescent="0.15">
      <c r="A18" s="36"/>
      <c r="B18" s="18" t="s">
        <v>17</v>
      </c>
      <c r="C18" s="20">
        <v>81.96906700000001</v>
      </c>
      <c r="D18" s="20">
        <v>81.434186000000011</v>
      </c>
      <c r="E18" s="20">
        <v>64.216759999999979</v>
      </c>
      <c r="F18" s="22">
        <v>62.263050999999997</v>
      </c>
      <c r="G18" s="20">
        <v>63.0869</v>
      </c>
      <c r="H18" s="23">
        <v>80.382461000000006</v>
      </c>
      <c r="I18" s="21">
        <v>85.195800000000006</v>
      </c>
      <c r="J18" s="18">
        <v>78.5</v>
      </c>
      <c r="K18" s="21">
        <v>83.657200000000003</v>
      </c>
      <c r="L18" s="21">
        <v>87.446600000000004</v>
      </c>
      <c r="M18" s="37">
        <v>75.138999999999996</v>
      </c>
    </row>
    <row r="19" spans="1:13" x14ac:dyDescent="0.15">
      <c r="A19" s="36"/>
      <c r="B19" s="18" t="s">
        <v>18</v>
      </c>
      <c r="C19" s="20"/>
      <c r="D19" s="18"/>
      <c r="E19" s="18"/>
      <c r="F19" s="18"/>
      <c r="G19" s="20"/>
      <c r="H19" s="18"/>
      <c r="I19" s="18"/>
      <c r="J19" s="18"/>
      <c r="K19" s="18"/>
      <c r="L19" s="18">
        <v>11.5</v>
      </c>
      <c r="M19" s="32">
        <v>10.6</v>
      </c>
    </row>
    <row r="20" spans="1:13" x14ac:dyDescent="0.15">
      <c r="A20" s="36"/>
      <c r="B20" s="24" t="s">
        <v>19</v>
      </c>
      <c r="C20" s="25"/>
      <c r="D20" s="24"/>
      <c r="E20" s="24"/>
      <c r="F20" s="24"/>
      <c r="G20" s="25"/>
      <c r="H20" s="24"/>
      <c r="I20" s="24"/>
      <c r="J20" s="24"/>
      <c r="K20" s="24"/>
      <c r="L20" s="18">
        <v>1</v>
      </c>
      <c r="M20" s="32">
        <v>0.8</v>
      </c>
    </row>
    <row r="21" spans="1:13" x14ac:dyDescent="0.15">
      <c r="A21" s="36">
        <v>8</v>
      </c>
      <c r="B21" s="18" t="s">
        <v>20</v>
      </c>
      <c r="C21" s="20">
        <v>89.1</v>
      </c>
      <c r="D21" s="18">
        <v>87.8</v>
      </c>
      <c r="E21" s="18">
        <v>85.7</v>
      </c>
      <c r="F21" s="18">
        <v>83.79</v>
      </c>
      <c r="G21" s="20">
        <v>81.66196435931883</v>
      </c>
      <c r="H21" s="21">
        <v>79.515057798752522</v>
      </c>
      <c r="I21" s="21">
        <v>77.58</v>
      </c>
      <c r="J21" s="18">
        <v>72.099999999999994</v>
      </c>
      <c r="K21" s="18">
        <v>66.900000000000006</v>
      </c>
      <c r="L21" s="18">
        <v>62.3</v>
      </c>
      <c r="M21" s="32">
        <v>57.7</v>
      </c>
    </row>
    <row r="22" spans="1:13" x14ac:dyDescent="0.15">
      <c r="A22" s="36">
        <v>9</v>
      </c>
      <c r="B22" s="18" t="s">
        <v>21</v>
      </c>
      <c r="C22" s="20">
        <v>122.2</v>
      </c>
      <c r="D22" s="18">
        <v>122.7</v>
      </c>
      <c r="E22" s="18">
        <v>117</v>
      </c>
      <c r="F22" s="18">
        <v>110.15</v>
      </c>
      <c r="G22" s="20">
        <v>106.52367206490014</v>
      </c>
      <c r="H22" s="21">
        <v>103.92553372185381</v>
      </c>
      <c r="I22" s="21">
        <v>99.93</v>
      </c>
      <c r="J22" s="18">
        <v>94.1</v>
      </c>
      <c r="K22" s="18">
        <v>87.3</v>
      </c>
      <c r="L22" s="18">
        <v>81</v>
      </c>
      <c r="M22" s="32">
        <v>74.8</v>
      </c>
    </row>
    <row r="23" spans="1:13" x14ac:dyDescent="0.15">
      <c r="A23" s="36">
        <v>10</v>
      </c>
      <c r="B23" s="18" t="s">
        <v>22</v>
      </c>
      <c r="C23" s="20">
        <v>48.2</v>
      </c>
      <c r="D23" s="18">
        <v>46.9</v>
      </c>
      <c r="E23" s="18">
        <v>45.2</v>
      </c>
      <c r="F23" s="18">
        <v>43.02</v>
      </c>
      <c r="G23" s="20">
        <v>41.763047945464685</v>
      </c>
      <c r="H23" s="21">
        <v>40.82409378833303</v>
      </c>
      <c r="I23" s="21">
        <v>40.200000000000003</v>
      </c>
      <c r="J23" s="18">
        <v>37.5</v>
      </c>
      <c r="K23" s="18">
        <v>34.6</v>
      </c>
      <c r="L23" s="18">
        <v>32</v>
      </c>
      <c r="M23" s="32">
        <v>29.7</v>
      </c>
    </row>
    <row r="24" spans="1:13" x14ac:dyDescent="0.15">
      <c r="A24" s="36">
        <v>11</v>
      </c>
      <c r="B24" s="18" t="s">
        <v>23</v>
      </c>
      <c r="C24" s="20">
        <v>329.6</v>
      </c>
      <c r="D24" s="18">
        <v>281</v>
      </c>
      <c r="E24" s="18">
        <v>268</v>
      </c>
      <c r="F24" s="18">
        <v>264.95</v>
      </c>
      <c r="G24" s="20">
        <v>257.79000000000002</v>
      </c>
      <c r="H24" s="21">
        <v>249.69</v>
      </c>
      <c r="I24" s="21">
        <v>241.04</v>
      </c>
      <c r="J24" s="18">
        <v>227</v>
      </c>
      <c r="K24" s="18">
        <v>210.4</v>
      </c>
      <c r="L24" s="18">
        <v>194.6</v>
      </c>
      <c r="M24" s="32">
        <v>176.5</v>
      </c>
    </row>
    <row r="25" spans="1:13" x14ac:dyDescent="0.15">
      <c r="A25" s="36"/>
      <c r="B25" s="18" t="s">
        <v>24</v>
      </c>
      <c r="C25" s="20"/>
      <c r="D25" s="18"/>
      <c r="E25" s="18"/>
      <c r="F25" s="18"/>
      <c r="G25" s="20"/>
      <c r="H25" s="18"/>
      <c r="I25" s="21"/>
      <c r="J25" s="18"/>
      <c r="K25" s="18"/>
      <c r="L25" s="18">
        <v>70.2</v>
      </c>
      <c r="M25" s="32">
        <v>63.2</v>
      </c>
    </row>
    <row r="26" spans="1:13" x14ac:dyDescent="0.15">
      <c r="A26" s="36"/>
      <c r="B26" s="18" t="s">
        <v>25</v>
      </c>
      <c r="C26" s="20"/>
      <c r="D26" s="18"/>
      <c r="E26" s="18"/>
      <c r="F26" s="18"/>
      <c r="G26" s="20"/>
      <c r="H26" s="18"/>
      <c r="I26" s="21"/>
      <c r="J26" s="18"/>
      <c r="K26" s="18"/>
      <c r="L26" s="18">
        <v>50.8</v>
      </c>
      <c r="M26" s="32">
        <v>47.4</v>
      </c>
    </row>
    <row r="27" spans="1:13" x14ac:dyDescent="0.15">
      <c r="A27" s="36"/>
      <c r="B27" s="18" t="s">
        <v>26</v>
      </c>
      <c r="C27" s="20"/>
      <c r="D27" s="18"/>
      <c r="E27" s="18"/>
      <c r="F27" s="18"/>
      <c r="G27" s="20"/>
      <c r="H27" s="18"/>
      <c r="I27" s="21"/>
      <c r="J27" s="18"/>
      <c r="K27" s="18"/>
      <c r="L27" s="18">
        <v>73.5</v>
      </c>
      <c r="M27" s="32">
        <v>65.8</v>
      </c>
    </row>
    <row r="28" spans="1:13" x14ac:dyDescent="0.15">
      <c r="A28" s="36">
        <v>12</v>
      </c>
      <c r="B28" s="18" t="s">
        <v>27</v>
      </c>
      <c r="C28" s="20">
        <v>107.8</v>
      </c>
      <c r="D28" s="18">
        <v>107.5</v>
      </c>
      <c r="E28" s="18">
        <v>108.4</v>
      </c>
      <c r="F28" s="18">
        <v>111.73</v>
      </c>
      <c r="G28" s="20">
        <v>116.75207445572315</v>
      </c>
      <c r="H28" s="21">
        <v>113.13185509275499</v>
      </c>
      <c r="I28" s="21">
        <v>111.46</v>
      </c>
      <c r="J28" s="18">
        <v>107.8</v>
      </c>
      <c r="K28" s="18">
        <v>105.4</v>
      </c>
      <c r="L28" s="18">
        <v>101.2</v>
      </c>
      <c r="M28" s="32">
        <v>90</v>
      </c>
    </row>
    <row r="29" spans="1:13" x14ac:dyDescent="0.15">
      <c r="A29" s="36">
        <v>13</v>
      </c>
      <c r="B29" s="18" t="s">
        <v>28</v>
      </c>
      <c r="C29" s="20">
        <v>55.6</v>
      </c>
      <c r="D29" s="18">
        <v>52.2</v>
      </c>
      <c r="E29" s="18">
        <v>50</v>
      </c>
      <c r="F29" s="18">
        <v>48.74</v>
      </c>
      <c r="G29" s="20">
        <v>47.316858251989046</v>
      </c>
      <c r="H29" s="21">
        <v>45.983341352759041</v>
      </c>
      <c r="I29" s="21">
        <v>44.86</v>
      </c>
      <c r="J29" s="18">
        <v>41.7</v>
      </c>
      <c r="K29" s="18">
        <v>38.299999999999997</v>
      </c>
      <c r="L29" s="18">
        <v>35</v>
      </c>
      <c r="M29" s="32">
        <v>31.1</v>
      </c>
    </row>
    <row r="30" spans="1:13" x14ac:dyDescent="0.15">
      <c r="A30" s="36">
        <v>14</v>
      </c>
      <c r="B30" s="18" t="s">
        <v>29</v>
      </c>
      <c r="C30" s="20">
        <v>90.4</v>
      </c>
      <c r="D30" s="18">
        <v>92.9</v>
      </c>
      <c r="E30" s="18">
        <v>84.8</v>
      </c>
      <c r="F30" s="18">
        <v>82.57</v>
      </c>
      <c r="G30" s="20">
        <v>79.391581916890132</v>
      </c>
      <c r="H30" s="21">
        <v>76.558902523519905</v>
      </c>
      <c r="I30" s="21">
        <v>72.91</v>
      </c>
      <c r="J30" s="18">
        <v>67.7</v>
      </c>
      <c r="K30" s="18">
        <v>61.8</v>
      </c>
      <c r="L30" s="18">
        <v>56.8</v>
      </c>
      <c r="M30" s="32">
        <v>51</v>
      </c>
    </row>
    <row r="31" spans="1:13" x14ac:dyDescent="0.15">
      <c r="A31" s="36">
        <v>15</v>
      </c>
      <c r="B31" s="18" t="s">
        <v>30</v>
      </c>
      <c r="C31" s="20">
        <v>60</v>
      </c>
      <c r="D31" s="18">
        <v>56.3</v>
      </c>
      <c r="E31" s="18">
        <v>51</v>
      </c>
      <c r="F31" s="18">
        <v>50.04</v>
      </c>
      <c r="G31" s="20">
        <v>48.821862089905949</v>
      </c>
      <c r="H31" s="21">
        <v>47.72420536647698</v>
      </c>
      <c r="I31" s="21">
        <v>46.79</v>
      </c>
      <c r="J31" s="18">
        <v>43.5</v>
      </c>
      <c r="K31" s="18">
        <v>40</v>
      </c>
      <c r="L31" s="18">
        <v>36.9</v>
      </c>
      <c r="M31" s="32">
        <v>32.700000000000003</v>
      </c>
    </row>
    <row r="32" spans="1:13" x14ac:dyDescent="0.15">
      <c r="A32" s="36">
        <v>16</v>
      </c>
      <c r="B32" s="18" t="s">
        <v>31</v>
      </c>
      <c r="C32" s="20">
        <v>57.2</v>
      </c>
      <c r="D32" s="20">
        <v>56</v>
      </c>
      <c r="E32" s="18">
        <v>53.9</v>
      </c>
      <c r="F32" s="18">
        <v>51.8</v>
      </c>
      <c r="G32" s="20">
        <v>49.37911626356712</v>
      </c>
      <c r="H32" s="21">
        <v>47.755431589523326</v>
      </c>
      <c r="I32" s="21">
        <v>46.36</v>
      </c>
      <c r="J32" s="18">
        <v>43.1</v>
      </c>
      <c r="K32" s="18">
        <v>40</v>
      </c>
      <c r="L32" s="18">
        <v>37.200000000000003</v>
      </c>
      <c r="M32" s="32">
        <v>34.200000000000003</v>
      </c>
    </row>
    <row r="33" spans="1:13" ht="14.25" thickBot="1" x14ac:dyDescent="0.2">
      <c r="A33" s="38"/>
      <c r="B33" s="39"/>
      <c r="C33" s="40">
        <v>1960.1</v>
      </c>
      <c r="D33" s="39">
        <v>1938.5000000000002</v>
      </c>
      <c r="E33" s="41">
        <f t="shared" ref="E33:J33" si="3">SUM(E11:E32)-E18-E19-E20-E25-E26-E27</f>
        <v>1915.6000000000004</v>
      </c>
      <c r="F33" s="41">
        <f t="shared" si="3"/>
        <v>1620.31</v>
      </c>
      <c r="G33" s="41">
        <f t="shared" si="3"/>
        <v>1571.6583522803314</v>
      </c>
      <c r="H33" s="41">
        <f t="shared" si="3"/>
        <v>1508.3261950208953</v>
      </c>
      <c r="I33" s="41">
        <f t="shared" si="3"/>
        <v>1449.6599999999999</v>
      </c>
      <c r="J33" s="39">
        <f t="shared" si="3"/>
        <v>1341</v>
      </c>
      <c r="K33" s="39">
        <v>1230.0999999999999</v>
      </c>
      <c r="L33" s="39">
        <v>1129.9000000000001</v>
      </c>
      <c r="M33" s="42">
        <v>1010.3000000000002</v>
      </c>
    </row>
    <row r="34" spans="1:13" ht="14.25" thickBot="1" x14ac:dyDescent="0.2">
      <c r="B34" s="12"/>
      <c r="C34" s="12"/>
      <c r="D34" s="14"/>
      <c r="E34" s="14"/>
      <c r="F34" s="14"/>
      <c r="G34" s="14"/>
      <c r="H34" s="14"/>
      <c r="I34" s="14"/>
      <c r="J34" s="13"/>
      <c r="K34" s="13"/>
      <c r="L34" s="13"/>
      <c r="M34" s="13"/>
    </row>
    <row r="35" spans="1:13" x14ac:dyDescent="0.15">
      <c r="A35" s="45"/>
      <c r="B35" s="27" t="s">
        <v>2</v>
      </c>
      <c r="C35" s="46">
        <v>2022</v>
      </c>
      <c r="D35" s="46">
        <v>2021</v>
      </c>
      <c r="E35" s="46">
        <v>2020</v>
      </c>
      <c r="F35" s="46">
        <v>2019</v>
      </c>
      <c r="G35" s="46">
        <v>2018</v>
      </c>
      <c r="H35" s="46">
        <v>2017</v>
      </c>
      <c r="I35" s="46">
        <v>2016</v>
      </c>
      <c r="J35" s="27">
        <v>2015</v>
      </c>
      <c r="K35" s="27">
        <v>2014</v>
      </c>
      <c r="L35" s="27">
        <v>2013</v>
      </c>
      <c r="M35" s="28">
        <v>2012</v>
      </c>
    </row>
    <row r="36" spans="1:13" x14ac:dyDescent="0.15">
      <c r="A36" s="47"/>
      <c r="B36" s="18" t="s">
        <v>32</v>
      </c>
      <c r="C36" s="43">
        <f>C7</f>
        <v>6000</v>
      </c>
      <c r="D36" s="43">
        <f>D7</f>
        <v>5830</v>
      </c>
      <c r="E36" s="43">
        <f>E7</f>
        <v>5800</v>
      </c>
      <c r="F36" s="43">
        <f>F7</f>
        <v>5700</v>
      </c>
      <c r="G36" s="43">
        <f>G7</f>
        <v>5580</v>
      </c>
      <c r="H36" s="44">
        <v>5430</v>
      </c>
      <c r="I36" s="44">
        <v>5420</v>
      </c>
      <c r="J36" s="18">
        <v>5295</v>
      </c>
      <c r="K36" s="18">
        <v>5000</v>
      </c>
      <c r="L36" s="18">
        <v>4850</v>
      </c>
      <c r="M36" s="32">
        <v>4540</v>
      </c>
    </row>
    <row r="37" spans="1:13" ht="14.25" thickBot="1" x14ac:dyDescent="0.2">
      <c r="A37" s="38"/>
      <c r="B37" s="48" t="s">
        <v>33</v>
      </c>
      <c r="C37" s="49">
        <f t="shared" ref="C37:J37" si="4">(C36/D36-1)*100</f>
        <v>2.9159519725557415</v>
      </c>
      <c r="D37" s="49">
        <f t="shared" si="4"/>
        <v>0.51724137931035141</v>
      </c>
      <c r="E37" s="49">
        <f t="shared" si="4"/>
        <v>1.7543859649122862</v>
      </c>
      <c r="F37" s="49">
        <f t="shared" si="4"/>
        <v>2.1505376344086002</v>
      </c>
      <c r="G37" s="49">
        <f t="shared" si="4"/>
        <v>2.7624309392265234</v>
      </c>
      <c r="H37" s="49">
        <f t="shared" si="4"/>
        <v>0.18450184501845879</v>
      </c>
      <c r="I37" s="49">
        <f t="shared" si="4"/>
        <v>2.3607176581680767</v>
      </c>
      <c r="J37" s="50">
        <f t="shared" si="4"/>
        <v>5.8999999999999941</v>
      </c>
      <c r="K37" s="50">
        <v>3.0927835051546282</v>
      </c>
      <c r="L37" s="50">
        <v>6.8281938325991165</v>
      </c>
      <c r="M37" s="51">
        <v>5.3364269141531251</v>
      </c>
    </row>
    <row r="38" spans="1:13" ht="22.5" customHeight="1" x14ac:dyDescent="0.15">
      <c r="B38" t="s">
        <v>35</v>
      </c>
    </row>
    <row r="40" spans="1:13" x14ac:dyDescent="0.15">
      <c r="B40" s="12" t="s">
        <v>2</v>
      </c>
      <c r="C40" s="12">
        <v>2022</v>
      </c>
      <c r="D40" s="12">
        <v>2021</v>
      </c>
      <c r="E40" s="12">
        <v>2020</v>
      </c>
      <c r="F40" s="12">
        <v>2019</v>
      </c>
      <c r="G40" s="12">
        <v>2018</v>
      </c>
      <c r="H40" s="12">
        <v>2017</v>
      </c>
      <c r="I40" s="12">
        <v>2016</v>
      </c>
      <c r="J40" s="12">
        <v>2015</v>
      </c>
      <c r="K40" s="12">
        <v>2014</v>
      </c>
      <c r="L40" s="12">
        <v>2013</v>
      </c>
      <c r="M40" s="12">
        <v>2012</v>
      </c>
    </row>
    <row r="41" spans="1:13" x14ac:dyDescent="0.15">
      <c r="B41" s="12" t="s">
        <v>37</v>
      </c>
      <c r="C41" s="52">
        <v>813.54</v>
      </c>
      <c r="D41" s="53">
        <v>820.47000000000014</v>
      </c>
      <c r="E41" s="53">
        <v>878.8</v>
      </c>
      <c r="F41" s="53">
        <v>621.4</v>
      </c>
      <c r="G41" s="53">
        <v>593.22</v>
      </c>
      <c r="H41" s="53">
        <v>415.55649899999997</v>
      </c>
      <c r="I41" s="53">
        <v>463.97199999999998</v>
      </c>
      <c r="J41" s="52">
        <v>442.9375</v>
      </c>
      <c r="K41" s="52">
        <v>361.4</v>
      </c>
      <c r="L41" s="52">
        <v>257.33330000000001</v>
      </c>
      <c r="M41" s="52">
        <v>236.47240199999999</v>
      </c>
    </row>
    <row r="42" spans="1:13" x14ac:dyDescent="0.15">
      <c r="D42" s="15"/>
    </row>
    <row r="44" spans="1:13" x14ac:dyDescent="0.15">
      <c r="B44" t="s">
        <v>36</v>
      </c>
    </row>
    <row r="45" spans="1:13" x14ac:dyDescent="0.15">
      <c r="B45" t="s">
        <v>38</v>
      </c>
    </row>
  </sheetData>
  <mergeCells count="1">
    <mergeCell ref="A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2023-06-08T07:21:14Z</dcterms:created>
  <dcterms:modified xsi:type="dcterms:W3CDTF">2023-06-08T07:28:05Z</dcterms:modified>
</cp:coreProperties>
</file>